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601" activeTab="0"/>
  </bookViews>
  <sheets>
    <sheet name="Income Statement" sheetId="1" r:id="rId1"/>
    <sheet name="Balance Sheet" sheetId="2" r:id="rId2"/>
    <sheet name="Changes in Equity" sheetId="3" r:id="rId3"/>
    <sheet name="Cash Flow" sheetId="4" r:id="rId4"/>
    <sheet name="Notes" sheetId="5" r:id="rId5"/>
  </sheets>
  <definedNames>
    <definedName name="_xlnm.Print_Titles" localSheetId="4">'Notes'!$2:$4</definedName>
  </definedNames>
  <calcPr fullCalcOnLoad="1"/>
</workbook>
</file>

<file path=xl/sharedStrings.xml><?xml version="1.0" encoding="utf-8"?>
<sst xmlns="http://schemas.openxmlformats.org/spreadsheetml/2006/main" count="362" uniqueCount="272">
  <si>
    <t>Current Year</t>
  </si>
  <si>
    <t>Quarter</t>
  </si>
  <si>
    <t>To Date</t>
  </si>
  <si>
    <t>Taxation</t>
  </si>
  <si>
    <t>Property, plant and equipment</t>
  </si>
  <si>
    <t>Amount due from customers on contracts</t>
  </si>
  <si>
    <t>Short term deposits</t>
  </si>
  <si>
    <t>Cash and bank balances</t>
  </si>
  <si>
    <t>Amount due to customers on contracts</t>
  </si>
  <si>
    <t>Deferred taxation</t>
  </si>
  <si>
    <t>Share capital</t>
  </si>
  <si>
    <t>Share premium</t>
  </si>
  <si>
    <t>Retained earnings</t>
  </si>
  <si>
    <t>CASH FLOWS FROM OPERATING ACTIVITIES</t>
  </si>
  <si>
    <t>Operating profit before changes in working capital</t>
  </si>
  <si>
    <t>Cash generated from operations</t>
  </si>
  <si>
    <t>CASH FLOWS FROM INVESTING ACTIVITIES</t>
  </si>
  <si>
    <t>Purchase of property, plant and equipment</t>
  </si>
  <si>
    <t>Purchase of marketable securities</t>
  </si>
  <si>
    <t>Proceeds from disposal of marketable securities</t>
  </si>
  <si>
    <t>CASH FLOWS FROM FINANCING ACTIVITIES</t>
  </si>
  <si>
    <t xml:space="preserve">Share </t>
  </si>
  <si>
    <t>Share</t>
  </si>
  <si>
    <t>premium</t>
  </si>
  <si>
    <t>capital</t>
  </si>
  <si>
    <t>Retained</t>
  </si>
  <si>
    <t>earnings</t>
  </si>
  <si>
    <t>Total</t>
  </si>
  <si>
    <t>Proceeds from disposal of property, plant and equipment</t>
  </si>
  <si>
    <t>Preceding Year</t>
  </si>
  <si>
    <t>Revenue</t>
  </si>
  <si>
    <t>Share of results of associate company</t>
  </si>
  <si>
    <t>Net Profit for the period</t>
  </si>
  <si>
    <t>RM'000</t>
  </si>
  <si>
    <t>CONDENSED CONSOLIDATED INCOME STATEMENTS</t>
  </si>
  <si>
    <r>
      <t>PINTARAS JAYA BERHAD</t>
    </r>
    <r>
      <rPr>
        <sz val="8"/>
        <rFont val="Arial"/>
        <family val="2"/>
      </rPr>
      <t>(189900H)</t>
    </r>
  </si>
  <si>
    <t>Net changes in current assets</t>
  </si>
  <si>
    <t>Net changes in current liabilities</t>
  </si>
  <si>
    <t xml:space="preserve"> Corresponding</t>
  </si>
  <si>
    <t>Period</t>
  </si>
  <si>
    <t>Gross profit</t>
  </si>
  <si>
    <t>Other operating income</t>
  </si>
  <si>
    <t>Administrative expenses</t>
  </si>
  <si>
    <t>Investment in an associate</t>
  </si>
  <si>
    <t>PINTARAS JAYA BERHAD (189900-H)</t>
  </si>
  <si>
    <t xml:space="preserve">        (Incorporated in Malaysia)</t>
  </si>
  <si>
    <t>Notes:-</t>
  </si>
  <si>
    <t>Seasonal or Cyclical Factors</t>
  </si>
  <si>
    <t>The business operations of the Group are not materially affected by any seasonal or cyclical factors.</t>
  </si>
  <si>
    <t>Unusual Items</t>
  </si>
  <si>
    <t>Dividend Paid</t>
  </si>
  <si>
    <t>(a)</t>
  </si>
  <si>
    <t>(b)</t>
  </si>
  <si>
    <t>Manufacturing</t>
  </si>
  <si>
    <t>Subsequent Material Events</t>
  </si>
  <si>
    <t>Review of Performance of the Company and its Principal Subsidiaries</t>
  </si>
  <si>
    <t>Taxation comprises the following: -</t>
  </si>
  <si>
    <t>Current taxation</t>
  </si>
  <si>
    <t>Total Purchases</t>
  </si>
  <si>
    <t>Total Disposals</t>
  </si>
  <si>
    <t>At cost</t>
  </si>
  <si>
    <t>At carrying value/book value; and</t>
  </si>
  <si>
    <t>At market value</t>
  </si>
  <si>
    <t>Status of Corporate Proposals</t>
  </si>
  <si>
    <t>Group borrowings and Debt Securities</t>
  </si>
  <si>
    <t>There is no material litigation at the date of this report.</t>
  </si>
  <si>
    <t xml:space="preserve">Dividend </t>
  </si>
  <si>
    <t>Current quarter</t>
  </si>
  <si>
    <t>ended</t>
  </si>
  <si>
    <t xml:space="preserve">- Weighted average number of </t>
  </si>
  <si>
    <t xml:space="preserve">     ordinary shares in issue</t>
  </si>
  <si>
    <t>(RM'000)</t>
  </si>
  <si>
    <t>('000)</t>
  </si>
  <si>
    <t>- Basic earnings per share</t>
  </si>
  <si>
    <t>(sen)</t>
  </si>
  <si>
    <t>By order of the Board</t>
  </si>
  <si>
    <t>KHOO YOK KEE</t>
  </si>
  <si>
    <t>Executive Director</t>
  </si>
  <si>
    <t>Shah Alam</t>
  </si>
  <si>
    <t>Valuations of Property, Plant and Equipment</t>
  </si>
  <si>
    <t>Material Changes in the Quarterly Results compared to the results of the Preceding Quarter</t>
  </si>
  <si>
    <t>(The figures have not been audited)</t>
  </si>
  <si>
    <t xml:space="preserve">Investment properties </t>
  </si>
  <si>
    <t xml:space="preserve">Inventories </t>
  </si>
  <si>
    <t>Piling, civil engineering and construction works</t>
  </si>
  <si>
    <t>Payables</t>
  </si>
  <si>
    <t>Receivables</t>
  </si>
  <si>
    <t>Dividends</t>
  </si>
  <si>
    <t>Unallocated income</t>
  </si>
  <si>
    <t>Unallocated costs</t>
  </si>
  <si>
    <t>Group</t>
  </si>
  <si>
    <t>Segment results</t>
  </si>
  <si>
    <t>Auditors' Report on Preceding Annual Financial Statements</t>
  </si>
  <si>
    <t>Basis of Preparation</t>
  </si>
  <si>
    <t>Segmental Reporting</t>
  </si>
  <si>
    <t>Changes in Composition of the Group</t>
  </si>
  <si>
    <t>Earnings Per Share</t>
  </si>
  <si>
    <t>Changes in Estimates</t>
  </si>
  <si>
    <t>Changes in Debt and Equity Securities</t>
  </si>
  <si>
    <t>Off Balance Sheet Financial Instruments</t>
  </si>
  <si>
    <t>There are no off balance sheet financial instruments as at the date of this report.</t>
  </si>
  <si>
    <t>Changes in Material Litigation</t>
  </si>
  <si>
    <t>CONDENSED CONSOLIDATED BALANCE SHEET</t>
  </si>
  <si>
    <t>CONDENSED CONSOLIDATED STATEMENT OF CHANGES IN EQUITY</t>
  </si>
  <si>
    <t>CONDENSED CONSOLIDATED CASH FLOW STATEMENT</t>
  </si>
  <si>
    <t>There were no corporate proposals announced at the date of this report.</t>
  </si>
  <si>
    <t>Marketable Securities</t>
  </si>
  <si>
    <t>Cost of sales</t>
  </si>
  <si>
    <t>Other operating expenses</t>
  </si>
  <si>
    <t>Cumulative quarter</t>
  </si>
  <si>
    <t>Contingent Liabilities - Unsecured</t>
  </si>
  <si>
    <t>Sale of Unquoted Investments and/or Properties</t>
  </si>
  <si>
    <t>Others</t>
  </si>
  <si>
    <t>Capital Commitments</t>
  </si>
  <si>
    <t>Tax paid</t>
  </si>
  <si>
    <t>Interest income received</t>
  </si>
  <si>
    <t>Dividends paid</t>
  </si>
  <si>
    <t>ASSETS</t>
  </si>
  <si>
    <t>Attributable to:</t>
  </si>
  <si>
    <t>Net assets per share attributable to</t>
  </si>
  <si>
    <t>2.</t>
  </si>
  <si>
    <t>Current assets</t>
  </si>
  <si>
    <t>Non-current assets</t>
  </si>
  <si>
    <t>TOTAL ASSETS</t>
  </si>
  <si>
    <t>EQUITY AND LIABILITIES</t>
  </si>
  <si>
    <t>Current liabilities</t>
  </si>
  <si>
    <t>Total liabilities</t>
  </si>
  <si>
    <t>TOTAL EQUITY AND LIABILITIES</t>
  </si>
  <si>
    <t>Total equity</t>
  </si>
  <si>
    <t>Property, plant and equipment are stated at cost less accumulated depreciation and impairment losses, if any.</t>
  </si>
  <si>
    <t>10.</t>
  </si>
  <si>
    <t>9.</t>
  </si>
  <si>
    <t>8.</t>
  </si>
  <si>
    <t>7.</t>
  </si>
  <si>
    <t>6.</t>
  </si>
  <si>
    <t>5.</t>
  </si>
  <si>
    <t>3.</t>
  </si>
  <si>
    <t>1.</t>
  </si>
  <si>
    <t>12.</t>
  </si>
  <si>
    <t>13.</t>
  </si>
  <si>
    <t>14.</t>
  </si>
  <si>
    <t>15.</t>
  </si>
  <si>
    <t>16.</t>
  </si>
  <si>
    <t>17.</t>
  </si>
  <si>
    <t>18.</t>
  </si>
  <si>
    <t>19.</t>
  </si>
  <si>
    <t>20.</t>
  </si>
  <si>
    <t>21.</t>
  </si>
  <si>
    <t>22.</t>
  </si>
  <si>
    <t>23.</t>
  </si>
  <si>
    <t>24.</t>
  </si>
  <si>
    <t>25.</t>
  </si>
  <si>
    <t>26.</t>
  </si>
  <si>
    <t>Profit before taxation</t>
  </si>
  <si>
    <t>Short term investments</t>
  </si>
  <si>
    <t>Net cash generated from operating activities</t>
  </si>
  <si>
    <t>Net cash used in financing activities</t>
  </si>
  <si>
    <t xml:space="preserve">                            Individual Quarter</t>
  </si>
  <si>
    <t xml:space="preserve">                       Cumulative Quarter</t>
  </si>
  <si>
    <t>As at</t>
  </si>
  <si>
    <t>(Unaudited)</t>
  </si>
  <si>
    <t>(Audited)</t>
  </si>
  <si>
    <t>Earnings per share (sen)</t>
  </si>
  <si>
    <t xml:space="preserve"> - Basic</t>
  </si>
  <si>
    <t>Non-cash items</t>
  </si>
  <si>
    <t>Non-operating items</t>
  </si>
  <si>
    <t xml:space="preserve"> - Diluted</t>
  </si>
  <si>
    <t>Variance of Actual Profit from Forecast Profit/Profit Guarantee</t>
  </si>
  <si>
    <t>There were no profit forecast/profit guarantee issued by the Group.</t>
  </si>
  <si>
    <t>- Net profit for the period</t>
  </si>
  <si>
    <t>At 1 July 2007</t>
  </si>
  <si>
    <t>The Group does not have in issue any financial instruments or other contracts that may entitle its holder to ordinary shares and therefore dilute its basic earnings per share.</t>
  </si>
  <si>
    <t>4.</t>
  </si>
  <si>
    <t>Inter-segment</t>
  </si>
  <si>
    <t>Results</t>
  </si>
  <si>
    <t>External</t>
  </si>
  <si>
    <t>Eliminations</t>
  </si>
  <si>
    <t>Total revenue</t>
  </si>
  <si>
    <t>Finance cost</t>
  </si>
  <si>
    <t>There were no changes in estimates of amounts reported in prior financial years that have a material effect in the current quarter.</t>
  </si>
  <si>
    <t>Equity holders of the Company</t>
  </si>
  <si>
    <t>Equity attributable to equity holders of the Company</t>
  </si>
  <si>
    <t>Capital and reserves</t>
  </si>
  <si>
    <t xml:space="preserve">  equity holders of the Company (RM)</t>
  </si>
  <si>
    <t>Non-current liability</t>
  </si>
  <si>
    <t>Attributable to equity holders of the Company</t>
  </si>
  <si>
    <t>equity</t>
  </si>
  <si>
    <t>Changes in working capital:</t>
  </si>
  <si>
    <t>Adjustments for:</t>
  </si>
  <si>
    <t>11.</t>
  </si>
  <si>
    <t>The condensed consolidated income statements should be read in conjunction with the audited financial statements  for the financial year ended 30 June 2008.</t>
  </si>
  <si>
    <t>30.06.2008</t>
  </si>
  <si>
    <t>Deferred tax assets</t>
  </si>
  <si>
    <t>Amount due from an associate</t>
  </si>
  <si>
    <t>Deferred tax liabilities</t>
  </si>
  <si>
    <t>The condensed consolidated balance sheet should be read in conjunction with the audited financial statements for the financial year ended 30 June 2008.</t>
  </si>
  <si>
    <t>At 1 July 2008</t>
  </si>
  <si>
    <t>The condensed consolidated statement of changes in equity should be read in conjunction with the audited financial statements for the financial year ended 30 June 2008.</t>
  </si>
  <si>
    <t xml:space="preserve">      Non-</t>
  </si>
  <si>
    <t>distributable</t>
  </si>
  <si>
    <t>Distributable</t>
  </si>
  <si>
    <t>The condensed consolidated cash flow statement should be read in conjunction with the audited financial statements for the financial year ended 30 June 2008.</t>
  </si>
  <si>
    <t>The accounting policies and methods of computation adopted by the Group in this interim financial statements are consistent with those adopted in the audited financial statements for the financial year ended 30 June 2008.</t>
  </si>
  <si>
    <t>The audit report of the Group's most recent annual audited financial statements for the financial year ended 30 June 2008 was not qualified.</t>
  </si>
  <si>
    <t>Total Loss on Disposal</t>
  </si>
  <si>
    <t>The  interim financial statements should be read in conjunction with the audited financial statements for the financial year ended 30 June 2008. These explanatory notes attached to the interim financial statements provide an explanation of events and transactions that are significant to an understanding of the changes in the financial position and performance of the Group since the financial year ended 30 June 2008.</t>
  </si>
  <si>
    <t>Tax refund</t>
  </si>
  <si>
    <t>Proceeds from disposal of investment property</t>
  </si>
  <si>
    <t>The effective tax rate of the Group is higher than the statutory tax rate mainly due to capital loss and certain expenses that were not deductible for tax purposes.</t>
  </si>
  <si>
    <t>- others</t>
  </si>
  <si>
    <t>- write back/(allowance) for diminution in value</t>
  </si>
  <si>
    <t xml:space="preserve">  of marketable securities</t>
  </si>
  <si>
    <t>A first and final dividend of 12 sen per share less income tax of 25% amounting to RM7,205,760 in respect of the financial year ended 30 June 2008 was paid on 14 January 2009.</t>
  </si>
  <si>
    <t>Interim report for the twelve months ended 30 June 2009</t>
  </si>
  <si>
    <t>For the Financial Year Ended 30 June 2009</t>
  </si>
  <si>
    <t>30.06.2009</t>
  </si>
  <si>
    <t>As at 30 June 2009</t>
  </si>
  <si>
    <t>For The Financial Year Ended 30 June 2009</t>
  </si>
  <si>
    <t>At 30 June 2009</t>
  </si>
  <si>
    <t>At 30 June 2008</t>
  </si>
  <si>
    <t>12 months ended</t>
  </si>
  <si>
    <t>CASH AND CASH EQUIVALENTS AT BEGINNING OF FINANCIAL YEAR</t>
  </si>
  <si>
    <t>CASH AND CASH EQUIVALENTS AT END OF FINANCIAL YEAR</t>
  </si>
  <si>
    <t>There were no unusual items affecting assets, liabilities, equity, net income or cash flows of the Group during the financial year ended 30 June 2009.</t>
  </si>
  <si>
    <t>There were no issuance and repayment of debt and equity securities, share buy-backs, share cancellations, shares held as treasury shares and resale of treasury shares during the financial year ended 30 June 2009.</t>
  </si>
  <si>
    <t>30 June 2009</t>
  </si>
  <si>
    <t>Profit for the financial year</t>
  </si>
  <si>
    <t>30 June 2008</t>
  </si>
  <si>
    <t>There were no material events subsequent to the end of the current financial year ended 30 June 2009 up to the date of this report that have not been reflected in this financial statements.</t>
  </si>
  <si>
    <t>There were no changes in the composition of the Group during the financial year ended 30 June 2009.</t>
  </si>
  <si>
    <t>Prospects for the Next Financial Year ending 30 June 2010</t>
  </si>
  <si>
    <t>There were no sales of unquoted investments or properties outside the ordinary course of the Group's business for the current financial year ended 30 June 2009.</t>
  </si>
  <si>
    <t>Total purchases and disposals of marketable securities for the current financial year-to-date are as follows: -</t>
  </si>
  <si>
    <t>Total investments in marketable securities as at 30 June 2009 are as follows:-</t>
  </si>
  <si>
    <t>The Group does not have any borrowings or debt securities as at 30 June 2009.</t>
  </si>
  <si>
    <t>The basic earnings per share is calculated by dividing the net profit for the period by the weighted average number of shares in issue during the financial year.</t>
  </si>
  <si>
    <t>28 August 2009</t>
  </si>
  <si>
    <t>(i)</t>
  </si>
  <si>
    <t>The Board of Directors has recommended a first and final dividend in respect of the financial year ended 30 June 2009.</t>
  </si>
  <si>
    <t>(ii)</t>
  </si>
  <si>
    <t>Amount per share</t>
  </si>
  <si>
    <t>:</t>
  </si>
  <si>
    <t>12 sen less income tax 25%</t>
  </si>
  <si>
    <t>(iii)</t>
  </si>
  <si>
    <t>Previous corresponding period</t>
  </si>
  <si>
    <t>(iv)</t>
  </si>
  <si>
    <t>Date payable</t>
  </si>
  <si>
    <t>To be determined later</t>
  </si>
  <si>
    <t>(v)</t>
  </si>
  <si>
    <t>In respect of deposited securities, entitlement to dividends will be determined on the basis of the record of depositors as at a date to be determined later.</t>
  </si>
  <si>
    <t>The proposed final dividend is subject to shareholders' approval at the Annual General Meeting to be held on a date to be announced later.</t>
  </si>
  <si>
    <t>Total dividend for the current financial year</t>
  </si>
  <si>
    <t>Net Profit for the period/year</t>
  </si>
  <si>
    <t>The construction division recorded a profit before taxation of RM14.6 million on the back of a revenue of RM89.0 million compared to RM24.1 million and RM123.3 million respectively last year due to lower margins as a result of higher material, fuel and operating costs.</t>
  </si>
  <si>
    <t>For quoted investments, there was a loss on disposal of marketable securities of RM7.1 million with a write back in value of marketable securities of RM2.5 million, as against last year's gain of RM2.5 million and an allowance for diminution in value of RM2.5 million.</t>
  </si>
  <si>
    <t>NET INCREASE IN CASH &amp; CASH EQUIVALENTS</t>
  </si>
  <si>
    <t>Net cash used in investing activities</t>
  </si>
  <si>
    <t>Profit for the year</t>
  </si>
  <si>
    <t xml:space="preserve">For the twelve months ended 30 June 2009, the Group recorded a revenue and profit before taxation of RM130.3 million and RM16.8 million, representing a decrease of 21% and 49% respectively compared to last year. The decline is mainly attributable to lower contribution from both the construction and manufacturing division as well as a substantial realised loss in quoted investments over the preceding comparative year. </t>
  </si>
  <si>
    <t>The manufacturing division recorded a revenue and profit before taxation of RM41.1 million and RM5.0 million, representing a decrease of 2% and 20% respectively compared to last year. The decline was mainly due to lower sales volume and loss incurred by the corrugated plastic sheets operation.</t>
  </si>
  <si>
    <t>For the 4th financial quarter under review, the Group recorded a revenue and profit before taxation of RM32.0 million and RM6.9 million, representing an increase of  9% and 13% respectively compared to the preceding quarter. The increase in profit before taxation was mainly due to a better performance of quoted investments.</t>
  </si>
  <si>
    <t>The amount of commitments not provided for in the financial statements as at 30 June 2009 is as follows:</t>
  </si>
  <si>
    <t>- Contracted but not provided for in the financial statement</t>
  </si>
  <si>
    <t>Under provision in prior year</t>
  </si>
  <si>
    <t>-</t>
  </si>
  <si>
    <t>10 sen less income tax 25%</t>
  </si>
  <si>
    <t>Contingent Liabilities of the Group as at 24 August 2009, are in respect of bank guarantees given to third parties in the ordinary course of business amounting to RM6,543,400 (2008:RM10,309,600).</t>
  </si>
  <si>
    <t>The Board does not expect the Group's financial performance to be better for the next financial year. The construction sector is still sluggish with new projects few and far between. This is especially so for privately financed developments such as high-rise apartments and commercial buildings. The worst of the global financial crisis appears over and the deterioration of the global economy probably has reached a bottom. We are looking forward to the commencement of some of the large infrastructure projects announced by the Government and the launch of new private development projects that were earlier deferred.  We expect a pick up in the construction sector probably in early 2010.</t>
  </si>
  <si>
    <t>CURRENCY TRANSLATION DIFFERENCES</t>
  </si>
  <si>
    <t>Dividend income received</t>
  </si>
  <si>
    <t>- gain/(loss) on disposal of marketable securities</t>
  </si>
  <si>
    <t>The interim financial statements are unaudited and have been prepared in accordance with the requirements of FRS 134: Interim Financial Reporting and paragraph 9.22 of the Main Market Listing Requirements of Bursa Malaysia Securities Berhad.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</si>
</sst>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0.0_);\(#,##0.0\)"/>
    <numFmt numFmtId="167" formatCode="_(* #,##0.0000_);_(* \(#,##0.0000\);_(* &quot;-&quot;??_);_(@_)"/>
  </numFmts>
  <fonts count="51">
    <font>
      <sz val="10"/>
      <name val="Arial"/>
      <family val="0"/>
    </font>
    <font>
      <sz val="11"/>
      <color indexed="8"/>
      <name val="Calibri"/>
      <family val="2"/>
    </font>
    <font>
      <b/>
      <sz val="9"/>
      <name val="Arial"/>
      <family val="2"/>
    </font>
    <font>
      <sz val="8"/>
      <name val="Arial"/>
      <family val="2"/>
    </font>
    <font>
      <b/>
      <sz val="12"/>
      <name val="Arial"/>
      <family val="2"/>
    </font>
    <font>
      <sz val="9"/>
      <name val="Arial"/>
      <family val="2"/>
    </font>
    <font>
      <b/>
      <sz val="10"/>
      <name val="Arial"/>
      <family val="2"/>
    </font>
    <font>
      <b/>
      <sz val="11"/>
      <name val="Times New Roman"/>
      <family val="1"/>
    </font>
    <font>
      <b/>
      <sz val="11"/>
      <name val="Arial"/>
      <family val="2"/>
    </font>
    <font>
      <sz val="11"/>
      <name val="Times New Roman"/>
      <family val="1"/>
    </font>
    <font>
      <sz val="11"/>
      <name val="Arial"/>
      <family val="2"/>
    </font>
    <font>
      <i/>
      <sz val="8"/>
      <name val="Arial"/>
      <family val="2"/>
    </font>
    <font>
      <i/>
      <sz val="9"/>
      <name val="Arial"/>
      <family val="2"/>
    </font>
    <font>
      <i/>
      <sz val="10"/>
      <name val="Arial"/>
      <family val="2"/>
    </font>
    <font>
      <sz val="10"/>
      <color indexed="10"/>
      <name val="Arial"/>
      <family val="2"/>
    </font>
    <font>
      <sz val="10"/>
      <color indexed="48"/>
      <name val="Arial"/>
      <family val="2"/>
    </font>
    <font>
      <b/>
      <u val="single"/>
      <sz val="11"/>
      <name val="Times New Roman"/>
      <family val="1"/>
    </font>
    <font>
      <b/>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style="thin"/>
      <bottom/>
    </border>
    <border>
      <left/>
      <right/>
      <top/>
      <bottom style="thin"/>
    </border>
    <border>
      <left/>
      <right/>
      <top/>
      <bottom style="medium"/>
    </border>
    <border>
      <left/>
      <right/>
      <top/>
      <bottom style="double"/>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3">
    <xf numFmtId="0" fontId="0" fillId="0" borderId="0" xfId="0" applyAlignment="1">
      <alignment/>
    </xf>
    <xf numFmtId="43" fontId="0" fillId="0" borderId="0" xfId="42" applyFont="1" applyAlignment="1">
      <alignment/>
    </xf>
    <xf numFmtId="43" fontId="0" fillId="0" borderId="0" xfId="42" applyFont="1" applyAlignment="1">
      <alignment horizontal="center"/>
    </xf>
    <xf numFmtId="164" fontId="0" fillId="0" borderId="0" xfId="42" applyNumberFormat="1" applyFont="1" applyAlignment="1">
      <alignment/>
    </xf>
    <xf numFmtId="164" fontId="0" fillId="0" borderId="0" xfId="42" applyNumberFormat="1" applyFont="1" applyAlignment="1">
      <alignment horizontal="center"/>
    </xf>
    <xf numFmtId="164" fontId="0" fillId="0" borderId="10" xfId="42" applyNumberFormat="1" applyFont="1" applyBorder="1" applyAlignment="1">
      <alignment/>
    </xf>
    <xf numFmtId="164" fontId="0" fillId="0" borderId="0" xfId="42" applyNumberFormat="1" applyFont="1" applyBorder="1" applyAlignment="1">
      <alignment/>
    </xf>
    <xf numFmtId="164" fontId="0" fillId="0" borderId="11" xfId="42" applyNumberFormat="1" applyFont="1" applyBorder="1" applyAlignment="1">
      <alignment/>
    </xf>
    <xf numFmtId="37" fontId="0" fillId="0" borderId="0" xfId="0" applyNumberFormat="1" applyAlignment="1">
      <alignment/>
    </xf>
    <xf numFmtId="37" fontId="0" fillId="0" borderId="0" xfId="0" applyNumberFormat="1" applyAlignment="1">
      <alignment horizontal="center"/>
    </xf>
    <xf numFmtId="37" fontId="0" fillId="0" borderId="12" xfId="0" applyNumberFormat="1" applyBorder="1" applyAlignment="1">
      <alignment/>
    </xf>
    <xf numFmtId="37" fontId="0" fillId="0" borderId="13" xfId="0" applyNumberFormat="1" applyBorder="1" applyAlignment="1">
      <alignment/>
    </xf>
    <xf numFmtId="37" fontId="0" fillId="0" borderId="10" xfId="0" applyNumberFormat="1" applyBorder="1" applyAlignment="1">
      <alignment/>
    </xf>
    <xf numFmtId="37" fontId="0" fillId="0" borderId="0" xfId="0" applyNumberFormat="1" applyBorder="1" applyAlignment="1">
      <alignment/>
    </xf>
    <xf numFmtId="37" fontId="0" fillId="0" borderId="0" xfId="0" applyNumberFormat="1" applyFont="1" applyAlignment="1">
      <alignment/>
    </xf>
    <xf numFmtId="0" fontId="0" fillId="0" borderId="0" xfId="42" applyNumberFormat="1" applyFont="1" applyAlignment="1">
      <alignment horizontal="center"/>
    </xf>
    <xf numFmtId="37" fontId="0" fillId="0" borderId="11" xfId="0" applyNumberFormat="1" applyBorder="1" applyAlignment="1">
      <alignment/>
    </xf>
    <xf numFmtId="37" fontId="4" fillId="0" borderId="0" xfId="0" applyNumberFormat="1" applyFont="1" applyAlignment="1">
      <alignment/>
    </xf>
    <xf numFmtId="37" fontId="2" fillId="0" borderId="0" xfId="0" applyNumberFormat="1" applyFont="1" applyAlignment="1">
      <alignment/>
    </xf>
    <xf numFmtId="37" fontId="5" fillId="0" borderId="0" xfId="0" applyNumberFormat="1" applyFont="1" applyAlignment="1">
      <alignment/>
    </xf>
    <xf numFmtId="43" fontId="5" fillId="0" borderId="0" xfId="42" applyFont="1" applyAlignment="1">
      <alignment/>
    </xf>
    <xf numFmtId="167" fontId="0" fillId="0" borderId="0" xfId="42" applyNumberFormat="1" applyFont="1" applyAlignment="1">
      <alignment/>
    </xf>
    <xf numFmtId="0" fontId="9" fillId="0" borderId="0" xfId="0" applyFont="1" applyAlignment="1">
      <alignment/>
    </xf>
    <xf numFmtId="0" fontId="9" fillId="0" borderId="0" xfId="0" applyFont="1" applyAlignment="1" quotePrefix="1">
      <alignment horizontal="left"/>
    </xf>
    <xf numFmtId="0" fontId="7" fillId="0" borderId="0" xfId="0" applyFont="1" applyAlignment="1">
      <alignment/>
    </xf>
    <xf numFmtId="0" fontId="9" fillId="0" borderId="0" xfId="0" applyFont="1" applyAlignment="1" quotePrefix="1">
      <alignment/>
    </xf>
    <xf numFmtId="0" fontId="10" fillId="0" borderId="0" xfId="0" applyFont="1" applyAlignment="1">
      <alignment/>
    </xf>
    <xf numFmtId="0" fontId="9" fillId="0" borderId="0" xfId="0" applyFont="1" applyAlignment="1">
      <alignment horizontal="center"/>
    </xf>
    <xf numFmtId="0" fontId="9" fillId="0" borderId="0" xfId="0" applyFont="1" applyAlignment="1">
      <alignment vertical="top"/>
    </xf>
    <xf numFmtId="0" fontId="7" fillId="0" borderId="0" xfId="0" applyFont="1" applyAlignment="1" quotePrefix="1">
      <alignment/>
    </xf>
    <xf numFmtId="0" fontId="7" fillId="0" borderId="0" xfId="0" applyFont="1" applyAlignment="1">
      <alignment/>
    </xf>
    <xf numFmtId="3" fontId="9" fillId="0" borderId="0" xfId="0" applyNumberFormat="1" applyFont="1" applyAlignment="1">
      <alignment horizontal="right"/>
    </xf>
    <xf numFmtId="3" fontId="9" fillId="0" borderId="0" xfId="0" applyNumberFormat="1" applyFont="1" applyAlignment="1">
      <alignment/>
    </xf>
    <xf numFmtId="3" fontId="9" fillId="0" borderId="0" xfId="0" applyNumberFormat="1" applyFont="1" applyAlignment="1">
      <alignment horizontal="center"/>
    </xf>
    <xf numFmtId="37" fontId="9" fillId="0" borderId="0" xfId="0" applyNumberFormat="1" applyFont="1" applyAlignment="1">
      <alignment horizontal="right"/>
    </xf>
    <xf numFmtId="3" fontId="9" fillId="0" borderId="10" xfId="0" applyNumberFormat="1" applyFont="1" applyBorder="1" applyAlignment="1">
      <alignment/>
    </xf>
    <xf numFmtId="0" fontId="9" fillId="0" borderId="10" xfId="0" applyFont="1" applyBorder="1" applyAlignment="1">
      <alignment/>
    </xf>
    <xf numFmtId="37" fontId="9" fillId="0" borderId="10" xfId="0" applyNumberFormat="1" applyFont="1" applyBorder="1" applyAlignment="1">
      <alignment/>
    </xf>
    <xf numFmtId="37" fontId="9" fillId="0" borderId="0" xfId="0" applyNumberFormat="1" applyFont="1" applyAlignment="1">
      <alignment/>
    </xf>
    <xf numFmtId="37" fontId="9" fillId="0" borderId="13" xfId="0" applyNumberFormat="1" applyFont="1" applyBorder="1" applyAlignment="1">
      <alignment/>
    </xf>
    <xf numFmtId="37" fontId="9" fillId="0" borderId="12" xfId="0" applyNumberFormat="1" applyFont="1" applyBorder="1" applyAlignment="1">
      <alignment/>
    </xf>
    <xf numFmtId="0" fontId="9" fillId="0" borderId="0" xfId="0" applyFont="1" applyAlignment="1">
      <alignment horizontal="right"/>
    </xf>
    <xf numFmtId="0" fontId="9" fillId="0" borderId="0" xfId="0" applyFont="1" applyAlignment="1">
      <alignment horizontal="left"/>
    </xf>
    <xf numFmtId="0" fontId="9" fillId="0" borderId="0" xfId="0" applyFont="1" applyAlignment="1" quotePrefix="1">
      <alignment horizontal="right"/>
    </xf>
    <xf numFmtId="37" fontId="9" fillId="0" borderId="10" xfId="0" applyNumberFormat="1" applyFont="1" applyBorder="1" applyAlignment="1">
      <alignment horizontal="right"/>
    </xf>
    <xf numFmtId="0" fontId="9" fillId="0" borderId="0" xfId="0" applyFont="1" applyAlignment="1" quotePrefix="1">
      <alignment horizontal="center"/>
    </xf>
    <xf numFmtId="37" fontId="9" fillId="0" borderId="0" xfId="0" applyNumberFormat="1" applyFont="1" applyAlignment="1">
      <alignment/>
    </xf>
    <xf numFmtId="37" fontId="11" fillId="0" borderId="0" xfId="0" applyNumberFormat="1" applyFont="1" applyAlignment="1" quotePrefix="1">
      <alignment/>
    </xf>
    <xf numFmtId="39" fontId="9" fillId="0" borderId="0" xfId="0" applyNumberFormat="1" applyFont="1" applyAlignment="1">
      <alignment/>
    </xf>
    <xf numFmtId="39" fontId="9" fillId="0" borderId="0" xfId="0" applyNumberFormat="1" applyFont="1" applyAlignment="1">
      <alignment horizontal="right"/>
    </xf>
    <xf numFmtId="164" fontId="9" fillId="0" borderId="0" xfId="0" applyNumberFormat="1" applyFont="1" applyAlignment="1">
      <alignment horizontal="right"/>
    </xf>
    <xf numFmtId="164" fontId="9" fillId="0" borderId="0" xfId="0" applyNumberFormat="1" applyFont="1" applyAlignment="1">
      <alignment horizontal="center"/>
    </xf>
    <xf numFmtId="164" fontId="9" fillId="0" borderId="0" xfId="0" applyNumberFormat="1" applyFont="1" applyAlignment="1">
      <alignment/>
    </xf>
    <xf numFmtId="3" fontId="9" fillId="0" borderId="10" xfId="0" applyNumberFormat="1" applyFont="1" applyBorder="1" applyAlignment="1">
      <alignment horizontal="right"/>
    </xf>
    <xf numFmtId="37" fontId="0" fillId="0" borderId="0" xfId="0" applyNumberFormat="1" applyFont="1" applyBorder="1" applyAlignment="1" quotePrefix="1">
      <alignment horizontal="center"/>
    </xf>
    <xf numFmtId="37" fontId="6" fillId="0" borderId="0" xfId="0" applyNumberFormat="1" applyFont="1" applyAlignment="1">
      <alignment/>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horizontal="justify" vertical="top" wrapText="1"/>
    </xf>
    <xf numFmtId="0" fontId="9" fillId="0" borderId="0" xfId="0" applyFont="1" applyAlignment="1" quotePrefix="1">
      <alignment horizontal="justify" vertical="top" wrapText="1"/>
    </xf>
    <xf numFmtId="43" fontId="6" fillId="0" borderId="0" xfId="42" applyFont="1" applyAlignment="1">
      <alignment/>
    </xf>
    <xf numFmtId="164" fontId="0" fillId="0" borderId="0" xfId="42" applyNumberFormat="1" applyFont="1" applyAlignment="1">
      <alignment/>
    </xf>
    <xf numFmtId="43" fontId="0" fillId="0" borderId="0" xfId="42" applyFont="1" applyAlignment="1" quotePrefix="1">
      <alignment/>
    </xf>
    <xf numFmtId="0" fontId="9" fillId="0" borderId="0" xfId="0" applyFont="1" applyAlignment="1">
      <alignment horizontal="justify" vertical="top"/>
    </xf>
    <xf numFmtId="166" fontId="0" fillId="0" borderId="14" xfId="0" applyNumberFormat="1" applyBorder="1" applyAlignment="1">
      <alignment/>
    </xf>
    <xf numFmtId="166" fontId="0" fillId="0" borderId="0" xfId="0" applyNumberFormat="1" applyAlignment="1">
      <alignment/>
    </xf>
    <xf numFmtId="43" fontId="0" fillId="0" borderId="0" xfId="42" applyNumberFormat="1" applyFont="1" applyAlignment="1">
      <alignment/>
    </xf>
    <xf numFmtId="37" fontId="14" fillId="0" borderId="0" xfId="0" applyNumberFormat="1" applyFont="1" applyAlignment="1">
      <alignment/>
    </xf>
    <xf numFmtId="37" fontId="15" fillId="0" borderId="0" xfId="0" applyNumberFormat="1" applyFont="1" applyAlignment="1">
      <alignment/>
    </xf>
    <xf numFmtId="37" fontId="0" fillId="0" borderId="15" xfId="0" applyNumberFormat="1" applyBorder="1" applyAlignment="1">
      <alignment/>
    </xf>
    <xf numFmtId="43" fontId="0" fillId="0" borderId="0" xfId="42" applyFont="1" applyAlignment="1">
      <alignment horizontal="center"/>
    </xf>
    <xf numFmtId="164" fontId="0" fillId="0" borderId="0" xfId="42" applyNumberFormat="1" applyFont="1" applyAlignment="1">
      <alignment horizontal="right"/>
    </xf>
    <xf numFmtId="165" fontId="0" fillId="0" borderId="0" xfId="0" applyNumberFormat="1" applyAlignment="1">
      <alignment/>
    </xf>
    <xf numFmtId="165" fontId="0" fillId="0" borderId="16" xfId="0" applyNumberFormat="1" applyBorder="1" applyAlignment="1">
      <alignment/>
    </xf>
    <xf numFmtId="37" fontId="6" fillId="0" borderId="0" xfId="0" applyNumberFormat="1" applyFont="1" applyBorder="1" applyAlignment="1">
      <alignment horizontal="center"/>
    </xf>
    <xf numFmtId="0" fontId="16" fillId="0" borderId="0" xfId="0" applyFont="1" applyAlignment="1">
      <alignment/>
    </xf>
    <xf numFmtId="37" fontId="9" fillId="0" borderId="0" xfId="0" applyNumberFormat="1" applyFont="1" applyBorder="1" applyAlignment="1">
      <alignment horizontal="right"/>
    </xf>
    <xf numFmtId="164" fontId="9" fillId="0" borderId="10" xfId="0" applyNumberFormat="1" applyFont="1" applyBorder="1" applyAlignment="1">
      <alignment/>
    </xf>
    <xf numFmtId="164" fontId="9" fillId="0" borderId="10" xfId="0" applyNumberFormat="1" applyFont="1" applyBorder="1" applyAlignment="1">
      <alignment horizontal="right"/>
    </xf>
    <xf numFmtId="0" fontId="17" fillId="0" borderId="0" xfId="0" applyFont="1" applyAlignment="1">
      <alignment/>
    </xf>
    <xf numFmtId="164" fontId="0" fillId="0" borderId="0" xfId="42" applyNumberFormat="1" applyFont="1" applyAlignment="1">
      <alignment/>
    </xf>
    <xf numFmtId="164" fontId="0" fillId="0" borderId="0" xfId="42" applyNumberFormat="1" applyFont="1" applyAlignment="1">
      <alignment horizontal="justify" vertical="top" wrapText="1"/>
    </xf>
    <xf numFmtId="37" fontId="0" fillId="0" borderId="0" xfId="0" applyNumberFormat="1" applyFont="1" applyAlignment="1">
      <alignment/>
    </xf>
    <xf numFmtId="164" fontId="0" fillId="0" borderId="0" xfId="42" applyNumberFormat="1" applyFont="1" applyAlignment="1">
      <alignment/>
    </xf>
    <xf numFmtId="37" fontId="0" fillId="0" borderId="0" xfId="0" applyNumberFormat="1" applyFont="1" applyAlignment="1" quotePrefix="1">
      <alignment horizontal="center"/>
    </xf>
    <xf numFmtId="37" fontId="0" fillId="0" borderId="0" xfId="0" applyNumberFormat="1" applyAlignment="1" quotePrefix="1">
      <alignment/>
    </xf>
    <xf numFmtId="37" fontId="0" fillId="0" borderId="0" xfId="0" applyNumberFormat="1" applyFont="1" applyAlignment="1">
      <alignment horizontal="center"/>
    </xf>
    <xf numFmtId="43" fontId="0" fillId="0" borderId="0" xfId="42" applyFont="1" applyAlignment="1">
      <alignment/>
    </xf>
    <xf numFmtId="43" fontId="0" fillId="0" borderId="0" xfId="42" applyFont="1" applyAlignment="1" quotePrefix="1">
      <alignment horizontal="center"/>
    </xf>
    <xf numFmtId="0" fontId="9" fillId="0" borderId="0" xfId="0" applyFont="1" applyAlignment="1" quotePrefix="1">
      <alignment horizontal="center" vertical="top"/>
    </xf>
    <xf numFmtId="0" fontId="9" fillId="0" borderId="0" xfId="0" applyFont="1" applyAlignment="1" quotePrefix="1">
      <alignment horizontal="center" vertical="top" wrapText="1"/>
    </xf>
    <xf numFmtId="164" fontId="9" fillId="0" borderId="0" xfId="42" applyNumberFormat="1" applyFont="1" applyAlignment="1">
      <alignment/>
    </xf>
    <xf numFmtId="0" fontId="0" fillId="0" borderId="0" xfId="0" applyAlignment="1">
      <alignment horizontal="justify" vertical="top" wrapText="1"/>
    </xf>
    <xf numFmtId="0" fontId="9" fillId="0" borderId="0" xfId="0" applyFont="1" applyAlignment="1">
      <alignment/>
    </xf>
    <xf numFmtId="0" fontId="9" fillId="0" borderId="0" xfId="0" applyFont="1" applyAlignment="1">
      <alignment horizontal="center" vertical="top" wrapText="1"/>
    </xf>
    <xf numFmtId="3" fontId="9" fillId="0" borderId="0" xfId="0" applyNumberFormat="1" applyFont="1" applyAlignment="1">
      <alignment horizontal="right" vertical="top" wrapText="1"/>
    </xf>
    <xf numFmtId="3" fontId="9" fillId="0" borderId="10" xfId="0" applyNumberFormat="1" applyFont="1" applyBorder="1" applyAlignment="1">
      <alignment horizontal="right" vertical="top" wrapText="1"/>
    </xf>
    <xf numFmtId="37" fontId="3" fillId="0" borderId="0" xfId="0" applyNumberFormat="1" applyFont="1" applyBorder="1" applyAlignment="1" quotePrefix="1">
      <alignment horizontal="center"/>
    </xf>
    <xf numFmtId="37" fontId="12" fillId="0" borderId="0" xfId="0" applyNumberFormat="1" applyFont="1" applyAlignment="1">
      <alignment horizontal="justify" vertical="top" wrapText="1"/>
    </xf>
    <xf numFmtId="164" fontId="13" fillId="0" borderId="0" xfId="42" applyNumberFormat="1" applyFont="1" applyAlignment="1">
      <alignment horizontal="justify" vertical="top" wrapText="1"/>
    </xf>
    <xf numFmtId="164" fontId="0" fillId="0" borderId="0" xfId="42" applyNumberFormat="1" applyFont="1" applyAlignment="1">
      <alignment horizontal="center" vertical="top" wrapText="1"/>
    </xf>
    <xf numFmtId="0" fontId="0" fillId="0" borderId="0" xfId="0" applyAlignment="1">
      <alignment horizontal="center" vertical="top" wrapText="1"/>
    </xf>
    <xf numFmtId="164" fontId="0" fillId="0" borderId="0" xfId="42" applyNumberFormat="1" applyFont="1" applyAlignment="1">
      <alignment horizontal="center" wrapText="1"/>
    </xf>
    <xf numFmtId="164" fontId="0" fillId="0" borderId="0" xfId="42" applyNumberFormat="1" applyFont="1" applyAlignment="1">
      <alignment horizontal="center" wrapText="1"/>
    </xf>
    <xf numFmtId="37" fontId="0" fillId="0" borderId="0" xfId="0" applyNumberFormat="1" applyFont="1" applyAlignment="1">
      <alignment horizontal="center" vertical="top" wrapText="1"/>
    </xf>
    <xf numFmtId="37" fontId="0" fillId="0" borderId="0" xfId="0" applyNumberFormat="1" applyAlignment="1" quotePrefix="1">
      <alignment horizontal="center" vertical="top" wrapText="1"/>
    </xf>
    <xf numFmtId="0" fontId="7" fillId="0" borderId="0" xfId="0" applyFont="1" applyAlignment="1">
      <alignment horizontal="justify" vertical="top"/>
    </xf>
    <xf numFmtId="0" fontId="7" fillId="0" borderId="0" xfId="0" applyFont="1" applyAlignment="1">
      <alignment/>
    </xf>
    <xf numFmtId="0" fontId="9" fillId="0" borderId="0" xfId="0" applyFont="1" applyAlignment="1">
      <alignment horizontal="justify" vertical="top" wrapText="1"/>
    </xf>
    <xf numFmtId="0" fontId="9" fillId="0" borderId="0" xfId="0" applyFont="1" applyAlignment="1">
      <alignment horizontal="justify" vertical="top"/>
    </xf>
    <xf numFmtId="0" fontId="0" fillId="0" borderId="0" xfId="0" applyAlignment="1">
      <alignment horizontal="justify" vertical="top" wrapText="1"/>
    </xf>
    <xf numFmtId="0" fontId="7" fillId="0" borderId="0" xfId="0" applyFont="1" applyBorder="1" applyAlignment="1">
      <alignment horizontal="center"/>
    </xf>
    <xf numFmtId="0" fontId="8" fillId="0" borderId="0" xfId="0" applyFont="1" applyAlignment="1">
      <alignment horizontal="center"/>
    </xf>
    <xf numFmtId="0" fontId="7" fillId="0" borderId="0" xfId="0" applyFont="1" applyAlignment="1" quotePrefix="1">
      <alignment horizontal="center"/>
    </xf>
    <xf numFmtId="0" fontId="7" fillId="0" borderId="0" xfId="0" applyFont="1" applyAlignment="1">
      <alignment horizontal="center"/>
    </xf>
    <xf numFmtId="0" fontId="10" fillId="0" borderId="0" xfId="0" applyFont="1" applyAlignment="1">
      <alignment/>
    </xf>
    <xf numFmtId="0" fontId="9" fillId="0" borderId="0" xfId="0" applyFont="1" applyAlignment="1">
      <alignment vertical="top" wrapText="1"/>
    </xf>
    <xf numFmtId="0" fontId="7" fillId="0" borderId="0" xfId="0" applyFont="1" applyBorder="1" applyAlignment="1">
      <alignment/>
    </xf>
    <xf numFmtId="0" fontId="9" fillId="0" borderId="0" xfId="0" applyFont="1" applyAlignment="1">
      <alignment/>
    </xf>
    <xf numFmtId="0" fontId="0" fillId="0" borderId="0" xfId="0" applyFont="1" applyAlignment="1">
      <alignment horizontal="justify" vertical="top" wrapText="1"/>
    </xf>
    <xf numFmtId="0" fontId="9" fillId="0" borderId="0" xfId="0" applyFont="1" applyAlignment="1">
      <alignment vertical="top"/>
    </xf>
    <xf numFmtId="0" fontId="9" fillId="0" borderId="0" xfId="0" applyFont="1" applyAlignment="1" quotePrefix="1">
      <alignment horizontal="justify" vertical="top" wrapText="1"/>
    </xf>
    <xf numFmtId="0" fontId="9" fillId="0" borderId="0" xfId="0" applyNumberFormat="1" applyFont="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10</xdr:row>
      <xdr:rowOff>95250</xdr:rowOff>
    </xdr:from>
    <xdr:to>
      <xdr:col>2</xdr:col>
      <xdr:colOff>295275</xdr:colOff>
      <xdr:row>10</xdr:row>
      <xdr:rowOff>95250</xdr:rowOff>
    </xdr:to>
    <xdr:sp>
      <xdr:nvSpPr>
        <xdr:cNvPr id="1" name="Straight Arrow Connector 5"/>
        <xdr:cNvSpPr>
          <a:spLocks/>
        </xdr:cNvSpPr>
      </xdr:nvSpPr>
      <xdr:spPr>
        <a:xfrm rot="10800000">
          <a:off x="2971800" y="17526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10</xdr:row>
      <xdr:rowOff>85725</xdr:rowOff>
    </xdr:from>
    <xdr:to>
      <xdr:col>5</xdr:col>
      <xdr:colOff>657225</xdr:colOff>
      <xdr:row>10</xdr:row>
      <xdr:rowOff>85725</xdr:rowOff>
    </xdr:to>
    <xdr:sp>
      <xdr:nvSpPr>
        <xdr:cNvPr id="2" name="Straight Arrow Connector 9"/>
        <xdr:cNvSpPr>
          <a:spLocks/>
        </xdr:cNvSpPr>
      </xdr:nvSpPr>
      <xdr:spPr>
        <a:xfrm>
          <a:off x="5715000" y="1743075"/>
          <a:ext cx="190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xdr:colOff>
      <xdr:row>9</xdr:row>
      <xdr:rowOff>85725</xdr:rowOff>
    </xdr:from>
    <xdr:to>
      <xdr:col>3</xdr:col>
      <xdr:colOff>381000</xdr:colOff>
      <xdr:row>9</xdr:row>
      <xdr:rowOff>85725</xdr:rowOff>
    </xdr:to>
    <xdr:sp>
      <xdr:nvSpPr>
        <xdr:cNvPr id="3" name="Straight Arrow Connector 11"/>
        <xdr:cNvSpPr>
          <a:spLocks/>
        </xdr:cNvSpPr>
      </xdr:nvSpPr>
      <xdr:spPr>
        <a:xfrm rot="10800000">
          <a:off x="2914650" y="1581150"/>
          <a:ext cx="1152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323850</xdr:colOff>
      <xdr:row>9</xdr:row>
      <xdr:rowOff>76200</xdr:rowOff>
    </xdr:from>
    <xdr:to>
      <xdr:col>5</xdr:col>
      <xdr:colOff>695325</xdr:colOff>
      <xdr:row>9</xdr:row>
      <xdr:rowOff>76200</xdr:rowOff>
    </xdr:to>
    <xdr:sp>
      <xdr:nvSpPr>
        <xdr:cNvPr id="4" name="Straight Arrow Connector 13"/>
        <xdr:cNvSpPr>
          <a:spLocks/>
        </xdr:cNvSpPr>
      </xdr:nvSpPr>
      <xdr:spPr>
        <a:xfrm>
          <a:off x="4781550" y="1571625"/>
          <a:ext cx="1162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25</xdr:row>
      <xdr:rowOff>95250</xdr:rowOff>
    </xdr:from>
    <xdr:to>
      <xdr:col>3</xdr:col>
      <xdr:colOff>485775</xdr:colOff>
      <xdr:row>25</xdr:row>
      <xdr:rowOff>95250</xdr:rowOff>
    </xdr:to>
    <xdr:sp>
      <xdr:nvSpPr>
        <xdr:cNvPr id="5" name="Straight Arrow Connector 17"/>
        <xdr:cNvSpPr>
          <a:spLocks/>
        </xdr:cNvSpPr>
      </xdr:nvSpPr>
      <xdr:spPr>
        <a:xfrm rot="10800000">
          <a:off x="2924175" y="4286250"/>
          <a:ext cx="12477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304800</xdr:colOff>
      <xdr:row>25</xdr:row>
      <xdr:rowOff>95250</xdr:rowOff>
    </xdr:from>
    <xdr:to>
      <xdr:col>5</xdr:col>
      <xdr:colOff>704850</xdr:colOff>
      <xdr:row>25</xdr:row>
      <xdr:rowOff>95250</xdr:rowOff>
    </xdr:to>
    <xdr:sp>
      <xdr:nvSpPr>
        <xdr:cNvPr id="6" name="Straight Arrow Connector 21"/>
        <xdr:cNvSpPr>
          <a:spLocks/>
        </xdr:cNvSpPr>
      </xdr:nvSpPr>
      <xdr:spPr>
        <a:xfrm>
          <a:off x="4762500" y="4286250"/>
          <a:ext cx="11906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H53"/>
  <sheetViews>
    <sheetView tabSelected="1" zoomScalePageLayoutView="0" workbookViewId="0" topLeftCell="A3">
      <selection activeCell="B3" sqref="B3"/>
    </sheetView>
  </sheetViews>
  <sheetFormatPr defaultColWidth="9.140625" defaultRowHeight="12.75"/>
  <cols>
    <col min="1" max="1" width="9.140625" style="8" customWidth="1"/>
    <col min="2" max="2" width="40.28125" style="8" customWidth="1"/>
    <col min="3" max="3" width="12.8515625" style="8" customWidth="1"/>
    <col min="4" max="4" width="13.8515625" style="8" bestFit="1" customWidth="1"/>
    <col min="5" max="5" width="2.57421875" style="8" customWidth="1"/>
    <col min="6" max="6" width="11.57421875" style="8" customWidth="1"/>
    <col min="7" max="7" width="13.8515625" style="8" bestFit="1" customWidth="1"/>
    <col min="8" max="8" width="9.7109375" style="8" bestFit="1" customWidth="1"/>
    <col min="9" max="16384" width="9.140625" style="8" customWidth="1"/>
  </cols>
  <sheetData>
    <row r="3" spans="2:7" ht="15.75">
      <c r="B3" s="17" t="s">
        <v>35</v>
      </c>
      <c r="G3" s="74"/>
    </row>
    <row r="4" spans="2:7" ht="12.75">
      <c r="B4" s="82" t="s">
        <v>213</v>
      </c>
      <c r="E4" s="55"/>
      <c r="G4" s="97"/>
    </row>
    <row r="5" spans="2:7" ht="12.75">
      <c r="B5" s="47" t="s">
        <v>81</v>
      </c>
      <c r="G5" s="54"/>
    </row>
    <row r="7" ht="12.75">
      <c r="B7" s="8" t="s">
        <v>34</v>
      </c>
    </row>
    <row r="8" ht="12.75">
      <c r="B8" s="82" t="s">
        <v>214</v>
      </c>
    </row>
    <row r="10" spans="3:7" ht="12.75">
      <c r="C10" s="15" t="s">
        <v>157</v>
      </c>
      <c r="D10" s="15"/>
      <c r="E10" s="9"/>
      <c r="F10" s="15" t="s">
        <v>158</v>
      </c>
      <c r="G10" s="15"/>
    </row>
    <row r="11" spans="3:7" ht="12.75">
      <c r="C11" s="9" t="s">
        <v>0</v>
      </c>
      <c r="D11" s="9" t="s">
        <v>29</v>
      </c>
      <c r="E11" s="9"/>
      <c r="F11" s="9" t="s">
        <v>0</v>
      </c>
      <c r="G11" s="9" t="s">
        <v>29</v>
      </c>
    </row>
    <row r="12" spans="3:7" ht="12.75">
      <c r="C12" s="9" t="s">
        <v>1</v>
      </c>
      <c r="D12" s="8" t="s">
        <v>38</v>
      </c>
      <c r="E12" s="9"/>
      <c r="F12" s="9" t="s">
        <v>2</v>
      </c>
      <c r="G12" s="8" t="s">
        <v>38</v>
      </c>
    </row>
    <row r="13" spans="3:7" ht="12.75">
      <c r="C13" s="9"/>
      <c r="D13" s="9" t="s">
        <v>1</v>
      </c>
      <c r="E13" s="9"/>
      <c r="F13" s="9"/>
      <c r="G13" s="9" t="s">
        <v>39</v>
      </c>
    </row>
    <row r="14" spans="3:7" ht="12.75">
      <c r="C14" s="86" t="s">
        <v>215</v>
      </c>
      <c r="D14" s="86" t="s">
        <v>191</v>
      </c>
      <c r="E14" s="9"/>
      <c r="F14" s="86" t="s">
        <v>215</v>
      </c>
      <c r="G14" s="86" t="s">
        <v>191</v>
      </c>
    </row>
    <row r="15" spans="3:7" ht="12.75">
      <c r="C15" s="9" t="s">
        <v>33</v>
      </c>
      <c r="D15" s="9" t="s">
        <v>33</v>
      </c>
      <c r="E15" s="9"/>
      <c r="F15" s="9" t="s">
        <v>33</v>
      </c>
      <c r="G15" s="9" t="s">
        <v>33</v>
      </c>
    </row>
    <row r="16" spans="3:7" ht="12.75">
      <c r="C16" s="2" t="s">
        <v>160</v>
      </c>
      <c r="D16" s="2" t="s">
        <v>160</v>
      </c>
      <c r="F16" s="2" t="s">
        <v>160</v>
      </c>
      <c r="G16" s="70" t="s">
        <v>161</v>
      </c>
    </row>
    <row r="17" spans="3:7" ht="12.75">
      <c r="C17" s="2"/>
      <c r="D17" s="2"/>
      <c r="F17" s="2"/>
      <c r="G17" s="70"/>
    </row>
    <row r="18" spans="2:7" ht="12.75">
      <c r="B18" s="8" t="s">
        <v>30</v>
      </c>
      <c r="C18" s="8">
        <v>32035</v>
      </c>
      <c r="D18" s="8">
        <v>46163</v>
      </c>
      <c r="F18" s="8">
        <v>130295</v>
      </c>
      <c r="G18" s="8">
        <v>165431</v>
      </c>
    </row>
    <row r="20" spans="2:7" ht="12.75">
      <c r="B20" s="8" t="s">
        <v>107</v>
      </c>
      <c r="C20" s="11">
        <v>-28963</v>
      </c>
      <c r="D20" s="11">
        <v>-38146</v>
      </c>
      <c r="F20" s="11">
        <v>-107739</v>
      </c>
      <c r="G20" s="11">
        <v>-129786</v>
      </c>
    </row>
    <row r="21" spans="2:7" ht="18.75" customHeight="1">
      <c r="B21" s="8" t="s">
        <v>40</v>
      </c>
      <c r="C21" s="8">
        <f>+C20+C18</f>
        <v>3072</v>
      </c>
      <c r="D21" s="8">
        <f>+D20+D18</f>
        <v>8017</v>
      </c>
      <c r="F21" s="8">
        <f>+F20+F18</f>
        <v>22556</v>
      </c>
      <c r="G21" s="8">
        <f>+G20+G18</f>
        <v>35645</v>
      </c>
    </row>
    <row r="22" ht="12.75" customHeight="1"/>
    <row r="23" spans="2:7" ht="12.75">
      <c r="B23" s="8" t="s">
        <v>41</v>
      </c>
      <c r="C23" s="8">
        <v>422</v>
      </c>
      <c r="D23" s="8">
        <v>1111</v>
      </c>
      <c r="F23" s="8">
        <v>4002</v>
      </c>
      <c r="G23" s="8">
        <v>7982</v>
      </c>
    </row>
    <row r="25" spans="2:7" ht="12.75">
      <c r="B25" s="8" t="s">
        <v>42</v>
      </c>
      <c r="C25" s="8">
        <v>-500</v>
      </c>
      <c r="D25" s="8">
        <v>-688</v>
      </c>
      <c r="F25" s="8">
        <v>-2069</v>
      </c>
      <c r="G25" s="8">
        <v>-2715</v>
      </c>
    </row>
    <row r="27" ht="12.75">
      <c r="B27" s="8" t="s">
        <v>108</v>
      </c>
    </row>
    <row r="28" spans="2:7" ht="12.75">
      <c r="B28" s="85" t="s">
        <v>270</v>
      </c>
      <c r="C28" s="8">
        <v>1415</v>
      </c>
      <c r="D28" s="8">
        <v>0</v>
      </c>
      <c r="F28" s="8">
        <v>-7074</v>
      </c>
      <c r="G28" s="8">
        <v>0</v>
      </c>
    </row>
    <row r="29" spans="2:7" ht="12.75">
      <c r="B29" s="85" t="s">
        <v>210</v>
      </c>
      <c r="C29" s="8">
        <v>3277</v>
      </c>
      <c r="D29" s="8">
        <v>-965</v>
      </c>
      <c r="F29" s="8">
        <v>2491</v>
      </c>
      <c r="G29" s="8">
        <v>-2491</v>
      </c>
    </row>
    <row r="30" ht="12.75">
      <c r="B30" s="85" t="s">
        <v>211</v>
      </c>
    </row>
    <row r="31" spans="2:7" ht="12.75">
      <c r="B31" s="85" t="s">
        <v>209</v>
      </c>
      <c r="C31" s="8">
        <v>-804</v>
      </c>
      <c r="D31" s="8">
        <v>-3523</v>
      </c>
      <c r="F31" s="8">
        <v>-3119</v>
      </c>
      <c r="G31" s="8">
        <v>-5699</v>
      </c>
    </row>
    <row r="33" spans="2:7" ht="12.75">
      <c r="B33" s="8" t="s">
        <v>178</v>
      </c>
      <c r="C33" s="8">
        <v>0</v>
      </c>
      <c r="D33" s="8">
        <v>0</v>
      </c>
      <c r="F33" s="8">
        <v>0</v>
      </c>
      <c r="G33" s="8">
        <v>0</v>
      </c>
    </row>
    <row r="35" spans="2:7" ht="12.75">
      <c r="B35" s="14" t="s">
        <v>31</v>
      </c>
      <c r="C35" s="11">
        <v>0</v>
      </c>
      <c r="D35" s="11">
        <v>3</v>
      </c>
      <c r="F35" s="11">
        <v>1</v>
      </c>
      <c r="G35" s="11">
        <v>-69</v>
      </c>
    </row>
    <row r="36" spans="2:7" ht="19.5" customHeight="1">
      <c r="B36" s="8" t="s">
        <v>153</v>
      </c>
      <c r="C36" s="8">
        <f>SUM(C21:C35)</f>
        <v>6882</v>
      </c>
      <c r="D36" s="8">
        <f>SUM(D21:D35)</f>
        <v>3955</v>
      </c>
      <c r="F36" s="8">
        <f>SUM(F21:F35)</f>
        <v>16788</v>
      </c>
      <c r="G36" s="8">
        <f>SUM(G21:G35)</f>
        <v>32653</v>
      </c>
    </row>
    <row r="38" spans="2:7" ht="12.75">
      <c r="B38" s="8" t="s">
        <v>3</v>
      </c>
      <c r="C38" s="8">
        <v>-644</v>
      </c>
      <c r="D38" s="8">
        <v>-1992</v>
      </c>
      <c r="F38" s="8">
        <v>-5318</v>
      </c>
      <c r="G38" s="8">
        <v>-8830</v>
      </c>
    </row>
    <row r="40" spans="2:7" ht="13.5" thickBot="1">
      <c r="B40" s="82" t="s">
        <v>252</v>
      </c>
      <c r="C40" s="16">
        <f>+C38+C36</f>
        <v>6238</v>
      </c>
      <c r="D40" s="16">
        <f>+D38+D36</f>
        <v>1963</v>
      </c>
      <c r="E40" s="13"/>
      <c r="F40" s="16">
        <f>+F38+F36</f>
        <v>11470</v>
      </c>
      <c r="G40" s="16">
        <f>+G38+G36</f>
        <v>23823</v>
      </c>
    </row>
    <row r="41" ht="13.5" thickTop="1"/>
    <row r="42" ht="12.75">
      <c r="B42" s="8" t="s">
        <v>118</v>
      </c>
    </row>
    <row r="43" spans="2:7" ht="13.5" thickBot="1">
      <c r="B43" s="8" t="s">
        <v>180</v>
      </c>
      <c r="C43" s="69">
        <v>6238</v>
      </c>
      <c r="D43" s="69">
        <v>1963</v>
      </c>
      <c r="F43" s="69">
        <v>11470</v>
      </c>
      <c r="G43" s="69">
        <v>23823</v>
      </c>
    </row>
    <row r="44" ht="13.5" thickTop="1"/>
    <row r="45" ht="12.75">
      <c r="B45" s="8" t="s">
        <v>162</v>
      </c>
    </row>
    <row r="46" spans="2:7" ht="13.5" thickBot="1">
      <c r="B46" s="8" t="s">
        <v>163</v>
      </c>
      <c r="C46" s="64">
        <v>7.8</v>
      </c>
      <c r="D46" s="64">
        <v>2.5</v>
      </c>
      <c r="E46" s="65"/>
      <c r="F46" s="64">
        <v>14.3</v>
      </c>
      <c r="G46" s="64">
        <v>29.8</v>
      </c>
    </row>
    <row r="47" spans="2:7" ht="13.5" thickBot="1">
      <c r="B47" s="8" t="s">
        <v>166</v>
      </c>
      <c r="C47" s="73">
        <v>0</v>
      </c>
      <c r="D47" s="73">
        <v>0</v>
      </c>
      <c r="E47" s="72"/>
      <c r="F47" s="73">
        <v>0</v>
      </c>
      <c r="G47" s="73">
        <v>0</v>
      </c>
    </row>
    <row r="50" spans="2:8" ht="25.5" customHeight="1">
      <c r="B50" s="98" t="s">
        <v>190</v>
      </c>
      <c r="C50" s="98"/>
      <c r="D50" s="98"/>
      <c r="E50" s="98"/>
      <c r="F50" s="98"/>
      <c r="G50" s="98"/>
      <c r="H50" s="19"/>
    </row>
    <row r="51" spans="2:8" ht="12.75">
      <c r="B51" s="18"/>
      <c r="C51" s="18"/>
      <c r="D51" s="18"/>
      <c r="E51" s="18"/>
      <c r="F51" s="18"/>
      <c r="G51" s="18"/>
      <c r="H51" s="19"/>
    </row>
    <row r="53" spans="2:7" ht="15">
      <c r="B53" s="22"/>
      <c r="C53" s="22"/>
      <c r="D53" s="22"/>
      <c r="E53" s="22"/>
      <c r="F53" s="22"/>
      <c r="G53" s="22"/>
    </row>
  </sheetData>
  <sheetProtection/>
  <mergeCells count="1">
    <mergeCell ref="B50:G50"/>
  </mergeCells>
  <printOptions/>
  <pageMargins left="0.75" right="0.5" top="0.75" bottom="0.75" header="0.5" footer="0.5"/>
  <pageSetup fitToHeight="1" fitToWidth="1"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B3:I58"/>
  <sheetViews>
    <sheetView zoomScalePageLayoutView="0" workbookViewId="0" topLeftCell="A1">
      <selection activeCell="B3" sqref="B3"/>
    </sheetView>
  </sheetViews>
  <sheetFormatPr defaultColWidth="9.140625" defaultRowHeight="12.75"/>
  <cols>
    <col min="1" max="1" width="5.00390625" style="1" customWidth="1"/>
    <col min="2" max="2" width="47.8515625" style="1" customWidth="1"/>
    <col min="3" max="3" width="13.421875" style="1" customWidth="1"/>
    <col min="4" max="4" width="4.57421875" style="1" customWidth="1"/>
    <col min="5" max="5" width="14.140625" style="1" customWidth="1"/>
    <col min="6" max="6" width="5.140625" style="1" customWidth="1"/>
    <col min="7" max="7" width="14.00390625" style="1" bestFit="1" customWidth="1"/>
    <col min="8" max="16384" width="9.140625" style="1" customWidth="1"/>
  </cols>
  <sheetData>
    <row r="3" ht="15.75">
      <c r="B3" s="17" t="s">
        <v>35</v>
      </c>
    </row>
    <row r="4" ht="12.75">
      <c r="B4" s="82" t="s">
        <v>213</v>
      </c>
    </row>
    <row r="5" ht="12.75">
      <c r="B5" s="47" t="s">
        <v>81</v>
      </c>
    </row>
    <row r="7" ht="12.75">
      <c r="B7" s="1" t="s">
        <v>102</v>
      </c>
    </row>
    <row r="8" ht="12.75">
      <c r="B8" s="87" t="s">
        <v>216</v>
      </c>
    </row>
    <row r="9" spans="3:5" ht="12.75">
      <c r="C9" s="2" t="s">
        <v>160</v>
      </c>
      <c r="D9" s="2"/>
      <c r="E9" s="70" t="s">
        <v>161</v>
      </c>
    </row>
    <row r="10" spans="3:5" ht="12.75">
      <c r="C10" s="2" t="s">
        <v>159</v>
      </c>
      <c r="D10" s="2"/>
      <c r="E10" s="2" t="s">
        <v>159</v>
      </c>
    </row>
    <row r="11" spans="3:5" ht="12.75">
      <c r="C11" s="88" t="s">
        <v>215</v>
      </c>
      <c r="D11" s="2"/>
      <c r="E11" s="2" t="s">
        <v>191</v>
      </c>
    </row>
    <row r="12" spans="3:5" ht="12.75">
      <c r="C12" s="2" t="s">
        <v>33</v>
      </c>
      <c r="D12" s="2"/>
      <c r="E12" s="2" t="s">
        <v>33</v>
      </c>
    </row>
    <row r="13" ht="12.75">
      <c r="B13" s="60" t="s">
        <v>117</v>
      </c>
    </row>
    <row r="14" ht="12.75">
      <c r="B14" s="60" t="s">
        <v>122</v>
      </c>
    </row>
    <row r="15" spans="2:5" ht="12.75">
      <c r="B15" s="1" t="s">
        <v>4</v>
      </c>
      <c r="C15" s="3">
        <v>51946</v>
      </c>
      <c r="D15" s="3"/>
      <c r="E15" s="3">
        <v>50590</v>
      </c>
    </row>
    <row r="16" spans="2:5" ht="12.75">
      <c r="B16" s="1" t="s">
        <v>43</v>
      </c>
      <c r="C16" s="3">
        <v>246</v>
      </c>
      <c r="D16" s="3"/>
      <c r="E16" s="3">
        <v>778</v>
      </c>
    </row>
    <row r="17" spans="2:5" ht="12.75">
      <c r="B17" s="1" t="s">
        <v>82</v>
      </c>
      <c r="C17" s="3">
        <v>300</v>
      </c>
      <c r="D17" s="3"/>
      <c r="E17" s="3">
        <v>300</v>
      </c>
    </row>
    <row r="18" spans="2:5" ht="12.75">
      <c r="B18" s="1" t="s">
        <v>192</v>
      </c>
      <c r="C18" s="3">
        <v>0</v>
      </c>
      <c r="D18" s="3"/>
      <c r="E18" s="3">
        <v>631</v>
      </c>
    </row>
    <row r="19" spans="3:5" ht="12.75">
      <c r="C19" s="5">
        <f>SUM(C15:C18)</f>
        <v>52492</v>
      </c>
      <c r="D19" s="6"/>
      <c r="E19" s="5">
        <f>SUM(E15:E18)</f>
        <v>52299</v>
      </c>
    </row>
    <row r="20" spans="3:5" ht="12.75">
      <c r="C20" s="3"/>
      <c r="D20" s="3"/>
      <c r="E20" s="3"/>
    </row>
    <row r="21" spans="2:5" ht="12.75">
      <c r="B21" s="60" t="s">
        <v>121</v>
      </c>
      <c r="C21" s="3"/>
      <c r="D21" s="3"/>
      <c r="E21" s="3"/>
    </row>
    <row r="22" spans="2:6" ht="12.75">
      <c r="B22" s="1" t="s">
        <v>5</v>
      </c>
      <c r="C22" s="3">
        <v>262</v>
      </c>
      <c r="D22" s="3"/>
      <c r="E22" s="3">
        <v>393</v>
      </c>
      <c r="F22" s="20"/>
    </row>
    <row r="23" spans="2:6" ht="12.75">
      <c r="B23" s="1" t="s">
        <v>83</v>
      </c>
      <c r="C23" s="3">
        <v>12066</v>
      </c>
      <c r="D23" s="3"/>
      <c r="E23" s="3">
        <v>11053</v>
      </c>
      <c r="F23" s="20"/>
    </row>
    <row r="24" spans="2:6" ht="12.75">
      <c r="B24" s="1" t="s">
        <v>86</v>
      </c>
      <c r="C24" s="3">
        <v>54950</v>
      </c>
      <c r="D24" s="3"/>
      <c r="E24" s="3">
        <v>76357</v>
      </c>
      <c r="F24" s="20"/>
    </row>
    <row r="25" spans="2:6" ht="12.75">
      <c r="B25" s="1" t="s">
        <v>193</v>
      </c>
      <c r="C25" s="3">
        <v>94</v>
      </c>
      <c r="D25" s="3"/>
      <c r="E25" s="3">
        <v>539</v>
      </c>
      <c r="F25" s="20"/>
    </row>
    <row r="26" spans="2:5" ht="12.75">
      <c r="B26" s="1" t="s">
        <v>154</v>
      </c>
      <c r="C26" s="3">
        <v>24985</v>
      </c>
      <c r="D26" s="3"/>
      <c r="E26" s="3">
        <v>24709</v>
      </c>
    </row>
    <row r="27" spans="2:5" ht="12.75">
      <c r="B27" s="1" t="s">
        <v>6</v>
      </c>
      <c r="C27" s="3">
        <v>66050</v>
      </c>
      <c r="D27" s="3"/>
      <c r="E27" s="3">
        <v>45531</v>
      </c>
    </row>
    <row r="28" spans="2:5" ht="12.75">
      <c r="B28" s="1" t="s">
        <v>7</v>
      </c>
      <c r="C28" s="3">
        <v>3857</v>
      </c>
      <c r="D28" s="3"/>
      <c r="E28" s="3">
        <v>2977</v>
      </c>
    </row>
    <row r="29" spans="3:5" ht="12.75">
      <c r="C29" s="5">
        <f>SUM(C22:C28)</f>
        <v>162264</v>
      </c>
      <c r="D29" s="6"/>
      <c r="E29" s="5">
        <f>SUM(E22:E28)</f>
        <v>161559</v>
      </c>
    </row>
    <row r="30" spans="2:5" ht="20.25" customHeight="1" thickBot="1">
      <c r="B30" s="60" t="s">
        <v>123</v>
      </c>
      <c r="C30" s="7">
        <f>+C29+C19</f>
        <v>214756</v>
      </c>
      <c r="D30" s="3"/>
      <c r="E30" s="7">
        <f>+E29+E19</f>
        <v>213858</v>
      </c>
    </row>
    <row r="31" spans="3:5" ht="13.5" thickTop="1">
      <c r="C31" s="3"/>
      <c r="D31" s="3"/>
      <c r="E31" s="3"/>
    </row>
    <row r="32" spans="2:5" ht="12.75">
      <c r="B32" s="60" t="s">
        <v>124</v>
      </c>
      <c r="C32" s="3"/>
      <c r="D32" s="3"/>
      <c r="E32" s="3"/>
    </row>
    <row r="33" spans="2:5" ht="12.75">
      <c r="B33" s="60" t="s">
        <v>181</v>
      </c>
      <c r="C33" s="3"/>
      <c r="D33" s="3"/>
      <c r="E33" s="3"/>
    </row>
    <row r="34" spans="2:5" ht="12.75">
      <c r="B34" s="60" t="s">
        <v>182</v>
      </c>
      <c r="C34" s="3"/>
      <c r="D34" s="3"/>
      <c r="E34" s="3"/>
    </row>
    <row r="35" spans="2:5" ht="12.75">
      <c r="B35" s="1" t="s">
        <v>10</v>
      </c>
      <c r="C35" s="3">
        <v>80064</v>
      </c>
      <c r="D35" s="3"/>
      <c r="E35" s="3">
        <v>80064</v>
      </c>
    </row>
    <row r="36" spans="2:5" ht="12.75">
      <c r="B36" s="1" t="s">
        <v>11</v>
      </c>
      <c r="C36" s="3">
        <v>3486</v>
      </c>
      <c r="D36" s="3"/>
      <c r="E36" s="3">
        <v>3486</v>
      </c>
    </row>
    <row r="37" spans="2:5" ht="12.75">
      <c r="B37" s="1" t="s">
        <v>12</v>
      </c>
      <c r="C37" s="6">
        <f>+'Changes in Equity'!E23</f>
        <v>91948</v>
      </c>
      <c r="D37" s="3"/>
      <c r="E37" s="6">
        <v>87684</v>
      </c>
    </row>
    <row r="38" spans="2:5" ht="12.75">
      <c r="B38" s="60" t="s">
        <v>128</v>
      </c>
      <c r="C38" s="5">
        <f>SUM(C35:C37)</f>
        <v>175498</v>
      </c>
      <c r="D38" s="6"/>
      <c r="E38" s="5">
        <f>SUM(E35:E37)</f>
        <v>171234</v>
      </c>
    </row>
    <row r="39" spans="3:5" ht="12.75">
      <c r="C39" s="3"/>
      <c r="D39" s="3"/>
      <c r="E39" s="3"/>
    </row>
    <row r="40" spans="2:5" ht="12.75">
      <c r="B40" s="60" t="s">
        <v>184</v>
      </c>
      <c r="C40" s="3"/>
      <c r="D40" s="3"/>
      <c r="E40" s="3"/>
    </row>
    <row r="41" spans="2:5" ht="12.75">
      <c r="B41" s="1" t="s">
        <v>194</v>
      </c>
      <c r="C41" s="3">
        <v>4850</v>
      </c>
      <c r="D41" s="6"/>
      <c r="E41" s="3">
        <v>4006</v>
      </c>
    </row>
    <row r="42" spans="3:5" ht="12.75">
      <c r="C42" s="5">
        <f>+C41</f>
        <v>4850</v>
      </c>
      <c r="D42" s="6"/>
      <c r="E42" s="5">
        <f>+E41</f>
        <v>4006</v>
      </c>
    </row>
    <row r="43" spans="3:5" ht="12.75">
      <c r="C43" s="3"/>
      <c r="D43" s="3"/>
      <c r="E43" s="3"/>
    </row>
    <row r="44" spans="2:5" ht="12.75">
      <c r="B44" s="60" t="s">
        <v>125</v>
      </c>
      <c r="C44" s="3"/>
      <c r="D44" s="3"/>
      <c r="E44" s="3"/>
    </row>
    <row r="45" spans="2:5" ht="12.75">
      <c r="B45" s="1" t="s">
        <v>8</v>
      </c>
      <c r="C45" s="3">
        <v>2739</v>
      </c>
      <c r="D45" s="3"/>
      <c r="E45" s="3">
        <v>8693</v>
      </c>
    </row>
    <row r="46" spans="2:5" ht="12.75">
      <c r="B46" s="1" t="s">
        <v>85</v>
      </c>
      <c r="C46" s="3">
        <v>30977</v>
      </c>
      <c r="D46" s="3"/>
      <c r="E46" s="3">
        <v>28319</v>
      </c>
    </row>
    <row r="47" spans="2:5" ht="12.75">
      <c r="B47" s="1" t="s">
        <v>3</v>
      </c>
      <c r="C47" s="3">
        <v>692</v>
      </c>
      <c r="D47" s="3"/>
      <c r="E47" s="3">
        <v>1606</v>
      </c>
    </row>
    <row r="48" spans="3:5" ht="12.75">
      <c r="C48" s="5">
        <f>SUM(C45:C47)</f>
        <v>34408</v>
      </c>
      <c r="D48" s="6"/>
      <c r="E48" s="5">
        <f>SUM(E45:E47)</f>
        <v>38618</v>
      </c>
    </row>
    <row r="49" spans="2:5" ht="12.75">
      <c r="B49" s="60" t="s">
        <v>126</v>
      </c>
      <c r="C49" s="3">
        <f>+C48+C42</f>
        <v>39258</v>
      </c>
      <c r="D49" s="6"/>
      <c r="E49" s="3">
        <f>+E48+E42</f>
        <v>42624</v>
      </c>
    </row>
    <row r="50" spans="2:5" ht="20.25" customHeight="1" thickBot="1">
      <c r="B50" s="60" t="s">
        <v>127</v>
      </c>
      <c r="C50" s="7">
        <f>+C38+C49</f>
        <v>214756</v>
      </c>
      <c r="D50" s="6"/>
      <c r="E50" s="7">
        <f>+E38+E49</f>
        <v>213858</v>
      </c>
    </row>
    <row r="51" spans="3:5" ht="13.5" thickTop="1">
      <c r="C51" s="6"/>
      <c r="D51" s="6"/>
      <c r="E51" s="6"/>
    </row>
    <row r="52" spans="2:7" ht="12.75">
      <c r="B52" s="1" t="s">
        <v>119</v>
      </c>
      <c r="C52" s="66">
        <v>2.19</v>
      </c>
      <c r="E52" s="66">
        <v>2.14</v>
      </c>
      <c r="F52" s="21"/>
      <c r="G52" s="21"/>
    </row>
    <row r="53" spans="2:3" ht="12.75">
      <c r="B53" s="62" t="s">
        <v>183</v>
      </c>
      <c r="C53" s="21"/>
    </row>
    <row r="54" ht="12.75">
      <c r="C54" s="21"/>
    </row>
    <row r="56" spans="2:9" ht="24.75" customHeight="1">
      <c r="B56" s="98" t="s">
        <v>195</v>
      </c>
      <c r="C56" s="98"/>
      <c r="D56" s="98"/>
      <c r="E56" s="98"/>
      <c r="F56" s="18"/>
      <c r="G56" s="18"/>
      <c r="H56" s="18"/>
      <c r="I56" s="18"/>
    </row>
    <row r="57" spans="2:9" ht="12.75">
      <c r="B57" s="18"/>
      <c r="C57" s="18"/>
      <c r="D57" s="18"/>
      <c r="E57" s="18"/>
      <c r="F57" s="18"/>
      <c r="G57" s="18"/>
      <c r="H57" s="18"/>
      <c r="I57" s="18"/>
    </row>
    <row r="58" ht="12.75">
      <c r="C58" s="21"/>
    </row>
  </sheetData>
  <sheetProtection/>
  <mergeCells count="1">
    <mergeCell ref="B56:E56"/>
  </mergeCells>
  <printOptions/>
  <pageMargins left="0.75" right="0.75" top="0.75" bottom="0.5" header="0.5" footer="0.5"/>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3:H35"/>
  <sheetViews>
    <sheetView zoomScalePageLayoutView="0" workbookViewId="0" topLeftCell="A3">
      <selection activeCell="A3" sqref="A3"/>
    </sheetView>
  </sheetViews>
  <sheetFormatPr defaultColWidth="9.140625" defaultRowHeight="12.75"/>
  <cols>
    <col min="1" max="1" width="6.7109375" style="3" customWidth="1"/>
    <col min="2" max="2" width="36.57421875" style="3" customWidth="1"/>
    <col min="3" max="3" width="12.00390625" style="3" customWidth="1"/>
    <col min="4" max="4" width="11.57421875" style="3" bestFit="1" customWidth="1"/>
    <col min="5" max="5" width="11.8515625" style="3" customWidth="1"/>
    <col min="6" max="6" width="11.140625" style="3" customWidth="1"/>
    <col min="7" max="7" width="13.140625" style="3" customWidth="1"/>
    <col min="8" max="16384" width="9.140625" style="3" customWidth="1"/>
  </cols>
  <sheetData>
    <row r="3" ht="15.75">
      <c r="B3" s="17" t="s">
        <v>35</v>
      </c>
    </row>
    <row r="4" ht="12.75">
      <c r="B4" s="82" t="s">
        <v>213</v>
      </c>
    </row>
    <row r="5" ht="12.75">
      <c r="B5" s="47" t="s">
        <v>81</v>
      </c>
    </row>
    <row r="7" ht="12.75">
      <c r="B7" s="3" t="s">
        <v>103</v>
      </c>
    </row>
    <row r="8" ht="12.75">
      <c r="B8" s="83" t="s">
        <v>217</v>
      </c>
    </row>
    <row r="9" ht="12.75">
      <c r="B9" s="83"/>
    </row>
    <row r="10" spans="3:6" ht="12.75">
      <c r="C10" s="102" t="s">
        <v>160</v>
      </c>
      <c r="D10" s="103"/>
      <c r="E10" s="103"/>
      <c r="F10" s="103"/>
    </row>
    <row r="11" spans="3:8" ht="12.75">
      <c r="C11" s="100" t="s">
        <v>185</v>
      </c>
      <c r="D11" s="101"/>
      <c r="E11" s="101"/>
      <c r="F11" s="101"/>
      <c r="G11" s="4"/>
      <c r="H11" s="4"/>
    </row>
    <row r="12" spans="4:8" ht="12.75" customHeight="1">
      <c r="D12" s="81" t="s">
        <v>198</v>
      </c>
      <c r="F12" s="61"/>
      <c r="G12" s="4"/>
      <c r="H12" s="4"/>
    </row>
    <row r="13" spans="4:8" ht="12.75" customHeight="1">
      <c r="D13" s="81" t="s">
        <v>199</v>
      </c>
      <c r="E13" s="81" t="s">
        <v>200</v>
      </c>
      <c r="F13" s="61"/>
      <c r="G13" s="4"/>
      <c r="H13" s="4"/>
    </row>
    <row r="14" spans="3:6" ht="12.75">
      <c r="C14" s="4" t="s">
        <v>22</v>
      </c>
      <c r="D14" s="4" t="s">
        <v>21</v>
      </c>
      <c r="E14" s="4" t="s">
        <v>25</v>
      </c>
      <c r="F14" s="4" t="s">
        <v>27</v>
      </c>
    </row>
    <row r="15" spans="3:6" ht="12.75">
      <c r="C15" s="4" t="s">
        <v>24</v>
      </c>
      <c r="D15" s="4" t="s">
        <v>23</v>
      </c>
      <c r="E15" s="4" t="s">
        <v>26</v>
      </c>
      <c r="F15" s="4" t="s">
        <v>186</v>
      </c>
    </row>
    <row r="16" spans="3:8" ht="12.75">
      <c r="C16" s="4" t="s">
        <v>33</v>
      </c>
      <c r="D16" s="4" t="s">
        <v>33</v>
      </c>
      <c r="E16" s="4" t="s">
        <v>33</v>
      </c>
      <c r="F16" s="4" t="s">
        <v>33</v>
      </c>
      <c r="G16" s="4"/>
      <c r="H16" s="4"/>
    </row>
    <row r="18" spans="2:6" ht="12.75">
      <c r="B18" s="3" t="s">
        <v>196</v>
      </c>
      <c r="C18" s="3">
        <v>80064</v>
      </c>
      <c r="D18" s="3">
        <v>3486</v>
      </c>
      <c r="E18" s="3">
        <v>87684</v>
      </c>
      <c r="F18" s="3">
        <f>SUM(C18:E18)</f>
        <v>171234</v>
      </c>
    </row>
    <row r="20" spans="2:6" ht="12.75">
      <c r="B20" s="3" t="s">
        <v>257</v>
      </c>
      <c r="C20" s="71">
        <v>0</v>
      </c>
      <c r="D20" s="71">
        <v>0</v>
      </c>
      <c r="E20" s="3">
        <f>+'Income Statement'!F40</f>
        <v>11470</v>
      </c>
      <c r="F20" s="3">
        <f>+E20</f>
        <v>11470</v>
      </c>
    </row>
    <row r="21" spans="2:6" ht="12.75">
      <c r="B21" s="3" t="s">
        <v>87</v>
      </c>
      <c r="C21" s="71">
        <v>0</v>
      </c>
      <c r="D21" s="71">
        <v>0</v>
      </c>
      <c r="E21" s="4">
        <v>-7206</v>
      </c>
      <c r="F21" s="4">
        <f>+E21</f>
        <v>-7206</v>
      </c>
    </row>
    <row r="23" spans="2:6" ht="20.25" customHeight="1" thickBot="1">
      <c r="B23" s="83" t="s">
        <v>218</v>
      </c>
      <c r="C23" s="7">
        <f>SUM(C18:C22)</f>
        <v>80064</v>
      </c>
      <c r="D23" s="7">
        <f>SUM(D18:D22)</f>
        <v>3486</v>
      </c>
      <c r="E23" s="7">
        <f>SUM(E18:E22)</f>
        <v>91948</v>
      </c>
      <c r="F23" s="7">
        <f>SUM(F18:F22)</f>
        <v>175498</v>
      </c>
    </row>
    <row r="24" ht="13.5" thickTop="1"/>
    <row r="26" spans="3:6" ht="15" customHeight="1">
      <c r="C26" s="102" t="s">
        <v>161</v>
      </c>
      <c r="D26" s="103"/>
      <c r="E26" s="103"/>
      <c r="F26" s="103"/>
    </row>
    <row r="27" spans="2:6" ht="12.75">
      <c r="B27" s="80" t="s">
        <v>170</v>
      </c>
      <c r="C27" s="3">
        <v>80064</v>
      </c>
      <c r="D27" s="3">
        <v>3486</v>
      </c>
      <c r="E27" s="3">
        <v>69786</v>
      </c>
      <c r="F27" s="3">
        <f>SUM(C27:E27)</f>
        <v>153336</v>
      </c>
    </row>
    <row r="29" spans="2:6" ht="16.5" customHeight="1">
      <c r="B29" s="3" t="s">
        <v>257</v>
      </c>
      <c r="C29" s="71">
        <v>0</v>
      </c>
      <c r="D29" s="71">
        <v>0</v>
      </c>
      <c r="E29" s="3">
        <v>23823</v>
      </c>
      <c r="F29" s="3">
        <f>+E29</f>
        <v>23823</v>
      </c>
    </row>
    <row r="30" spans="2:6" ht="12.75" customHeight="1">
      <c r="B30" s="3" t="s">
        <v>87</v>
      </c>
      <c r="C30" s="71">
        <v>0</v>
      </c>
      <c r="D30" s="71">
        <v>0</v>
      </c>
      <c r="E30" s="4">
        <v>-5925</v>
      </c>
      <c r="F30" s="4">
        <f>+E30</f>
        <v>-5925</v>
      </c>
    </row>
    <row r="31" ht="12.75" customHeight="1"/>
    <row r="32" spans="2:6" ht="20.25" customHeight="1" thickBot="1">
      <c r="B32" s="83" t="s">
        <v>219</v>
      </c>
      <c r="C32" s="7">
        <f>SUM(C27:C31)</f>
        <v>80064</v>
      </c>
      <c r="D32" s="7">
        <f>SUM(D27:D31)</f>
        <v>3486</v>
      </c>
      <c r="E32" s="7">
        <f>SUM(E27:E31)</f>
        <v>87684</v>
      </c>
      <c r="F32" s="7">
        <f>SUM(F27:F31)</f>
        <v>171234</v>
      </c>
    </row>
    <row r="33" ht="18" customHeight="1" thickTop="1">
      <c r="A33" s="6"/>
    </row>
    <row r="34" spans="2:6" ht="24" customHeight="1">
      <c r="B34" s="98" t="s">
        <v>197</v>
      </c>
      <c r="C34" s="98"/>
      <c r="D34" s="98"/>
      <c r="E34" s="99"/>
      <c r="F34" s="99"/>
    </row>
    <row r="35" spans="2:4" ht="12.75">
      <c r="B35" s="18"/>
      <c r="C35" s="18"/>
      <c r="D35" s="18"/>
    </row>
  </sheetData>
  <sheetProtection/>
  <mergeCells count="4">
    <mergeCell ref="B34:F34"/>
    <mergeCell ref="C11:F11"/>
    <mergeCell ref="C10:F10"/>
    <mergeCell ref="C26:F26"/>
  </mergeCells>
  <printOptions/>
  <pageMargins left="0.25" right="0.75" top="0.75" bottom="1" header="0.5" footer="0.5"/>
  <pageSetup fitToHeight="1" fitToWidth="1"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F56"/>
  <sheetViews>
    <sheetView zoomScalePageLayoutView="0" workbookViewId="0" topLeftCell="A2">
      <selection activeCell="A2" sqref="A2"/>
    </sheetView>
  </sheetViews>
  <sheetFormatPr defaultColWidth="9.140625" defaultRowHeight="12.75"/>
  <cols>
    <col min="1" max="1" width="4.28125" style="8" customWidth="1"/>
    <col min="2" max="2" width="64.00390625" style="8" bestFit="1" customWidth="1"/>
    <col min="3" max="3" width="12.140625" style="8" customWidth="1"/>
    <col min="4" max="4" width="2.28125" style="8" customWidth="1"/>
    <col min="5" max="5" width="12.7109375" style="8" customWidth="1"/>
    <col min="6" max="16384" width="9.140625" style="8" customWidth="1"/>
  </cols>
  <sheetData>
    <row r="2" ht="15.75">
      <c r="B2" s="17" t="s">
        <v>35</v>
      </c>
    </row>
    <row r="3" ht="12.75">
      <c r="B3" s="82" t="s">
        <v>213</v>
      </c>
    </row>
    <row r="4" ht="12.75">
      <c r="B4" s="47" t="s">
        <v>81</v>
      </c>
    </row>
    <row r="6" ht="12.75">
      <c r="B6" s="8" t="s">
        <v>104</v>
      </c>
    </row>
    <row r="7" ht="12.75">
      <c r="B7" s="82" t="s">
        <v>217</v>
      </c>
    </row>
    <row r="8" spans="2:5" ht="12.75">
      <c r="B8" s="82"/>
      <c r="C8" s="2" t="s">
        <v>160</v>
      </c>
      <c r="E8" s="70" t="s">
        <v>161</v>
      </c>
    </row>
    <row r="9" spans="3:5" ht="12.75" customHeight="1">
      <c r="C9" s="104" t="s">
        <v>220</v>
      </c>
      <c r="D9" s="105"/>
      <c r="E9" s="105"/>
    </row>
    <row r="10" spans="3:5" ht="12.75">
      <c r="C10" s="84" t="s">
        <v>215</v>
      </c>
      <c r="D10" s="9"/>
      <c r="E10" s="84" t="s">
        <v>191</v>
      </c>
    </row>
    <row r="11" spans="3:5" ht="12.75">
      <c r="C11" s="9" t="s">
        <v>33</v>
      </c>
      <c r="D11" s="9"/>
      <c r="E11" s="9" t="s">
        <v>33</v>
      </c>
    </row>
    <row r="12" ht="12.75">
      <c r="B12" s="8" t="s">
        <v>13</v>
      </c>
    </row>
    <row r="14" spans="2:5" ht="12.75">
      <c r="B14" s="8" t="s">
        <v>32</v>
      </c>
      <c r="C14" s="8">
        <f>+'Income Statement'!F40</f>
        <v>11470</v>
      </c>
      <c r="E14" s="14">
        <v>23823</v>
      </c>
    </row>
    <row r="16" ht="12.75">
      <c r="B16" s="8" t="s">
        <v>188</v>
      </c>
    </row>
    <row r="17" spans="2:6" ht="12.75">
      <c r="B17" s="8" t="s">
        <v>164</v>
      </c>
      <c r="C17" s="8">
        <v>9316</v>
      </c>
      <c r="E17" s="8">
        <v>17798</v>
      </c>
      <c r="F17" s="68"/>
    </row>
    <row r="18" spans="2:6" ht="12.75">
      <c r="B18" s="8" t="s">
        <v>165</v>
      </c>
      <c r="C18" s="8">
        <v>4626</v>
      </c>
      <c r="E18" s="8">
        <v>-5857</v>
      </c>
      <c r="F18" s="67"/>
    </row>
    <row r="19" spans="2:5" ht="12.75">
      <c r="B19" s="8" t="s">
        <v>14</v>
      </c>
      <c r="C19" s="10">
        <f>SUM(C14:C18)</f>
        <v>25412</v>
      </c>
      <c r="E19" s="10">
        <f>SUM(E14:E18)</f>
        <v>35764</v>
      </c>
    </row>
    <row r="20" ht="12.75">
      <c r="E20" s="13"/>
    </row>
    <row r="21" spans="2:5" ht="12.75">
      <c r="B21" s="8" t="s">
        <v>187</v>
      </c>
      <c r="E21" s="13"/>
    </row>
    <row r="22" spans="2:5" ht="12.75">
      <c r="B22" s="8" t="s">
        <v>36</v>
      </c>
      <c r="C22" s="8">
        <v>21643</v>
      </c>
      <c r="E22" s="13">
        <v>-18652</v>
      </c>
    </row>
    <row r="23" spans="2:5" ht="12.75">
      <c r="B23" s="8" t="s">
        <v>37</v>
      </c>
      <c r="C23" s="11">
        <v>-9699</v>
      </c>
      <c r="E23" s="13">
        <v>11375</v>
      </c>
    </row>
    <row r="24" spans="2:5" ht="18.75" customHeight="1">
      <c r="B24" s="8" t="s">
        <v>15</v>
      </c>
      <c r="C24" s="8">
        <f>SUM(C19:C23)</f>
        <v>37356</v>
      </c>
      <c r="E24" s="10">
        <f>SUM(E19:E23)</f>
        <v>28487</v>
      </c>
    </row>
    <row r="25" ht="12.75">
      <c r="E25" s="13"/>
    </row>
    <row r="26" spans="2:5" ht="12.75">
      <c r="B26" s="8" t="s">
        <v>114</v>
      </c>
      <c r="C26" s="8">
        <v>-5736</v>
      </c>
      <c r="E26" s="13">
        <v>-9033</v>
      </c>
    </row>
    <row r="27" spans="2:5" ht="12.75">
      <c r="B27" s="8" t="s">
        <v>206</v>
      </c>
      <c r="C27" s="8">
        <v>131</v>
      </c>
      <c r="E27" s="13">
        <v>253</v>
      </c>
    </row>
    <row r="28" spans="2:5" ht="12.75">
      <c r="B28" s="8" t="s">
        <v>115</v>
      </c>
      <c r="C28" s="8">
        <v>1547</v>
      </c>
      <c r="E28" s="13">
        <v>1453</v>
      </c>
    </row>
    <row r="29" spans="2:5" ht="19.5" customHeight="1">
      <c r="B29" s="8" t="s">
        <v>155</v>
      </c>
      <c r="C29" s="12">
        <f>SUM(C24:C28)</f>
        <v>33298</v>
      </c>
      <c r="E29" s="12">
        <f>SUM(E24:E28)</f>
        <v>21160</v>
      </c>
    </row>
    <row r="30" ht="12.75">
      <c r="E30" s="13"/>
    </row>
    <row r="31" spans="2:5" ht="12.75">
      <c r="B31" s="8" t="s">
        <v>16</v>
      </c>
      <c r="E31" s="13"/>
    </row>
    <row r="32" ht="12.75">
      <c r="E32" s="13"/>
    </row>
    <row r="33" spans="2:5" ht="12.75">
      <c r="B33" s="8" t="s">
        <v>17</v>
      </c>
      <c r="C33" s="8">
        <v>-1581</v>
      </c>
      <c r="E33" s="13">
        <v>-10146</v>
      </c>
    </row>
    <row r="34" spans="2:5" ht="12.75">
      <c r="B34" s="8" t="s">
        <v>28</v>
      </c>
      <c r="C34" s="8">
        <v>236</v>
      </c>
      <c r="E34" s="13">
        <v>832</v>
      </c>
    </row>
    <row r="35" spans="2:5" ht="12.75">
      <c r="B35" s="8" t="s">
        <v>207</v>
      </c>
      <c r="C35" s="8">
        <v>0</v>
      </c>
      <c r="E35" s="13">
        <v>959</v>
      </c>
    </row>
    <row r="36" spans="2:5" ht="12.75">
      <c r="B36" s="8" t="s">
        <v>18</v>
      </c>
      <c r="C36" s="8">
        <v>-33992</v>
      </c>
      <c r="E36" s="13">
        <v>-28551</v>
      </c>
    </row>
    <row r="37" spans="2:5" ht="12.75">
      <c r="B37" s="8" t="s">
        <v>19</v>
      </c>
      <c r="C37" s="13">
        <v>29706</v>
      </c>
      <c r="E37" s="13">
        <v>28467</v>
      </c>
    </row>
    <row r="38" spans="2:5" ht="12.75">
      <c r="B38" s="8" t="s">
        <v>269</v>
      </c>
      <c r="C38" s="8">
        <v>1141</v>
      </c>
      <c r="E38" s="13">
        <v>767</v>
      </c>
    </row>
    <row r="39" spans="2:5" ht="18" customHeight="1">
      <c r="B39" s="82" t="s">
        <v>256</v>
      </c>
      <c r="C39" s="12">
        <f>SUM(C33:C38)</f>
        <v>-4490</v>
      </c>
      <c r="E39" s="12">
        <f>SUM(E33:E38)</f>
        <v>-7672</v>
      </c>
    </row>
    <row r="40" ht="12.75">
      <c r="E40" s="13"/>
    </row>
    <row r="41" spans="2:5" ht="12.75">
      <c r="B41" s="8" t="s">
        <v>20</v>
      </c>
      <c r="E41" s="13"/>
    </row>
    <row r="42" ht="12.75">
      <c r="E42" s="13"/>
    </row>
    <row r="43" spans="2:5" ht="12.75">
      <c r="B43" s="8" t="s">
        <v>116</v>
      </c>
      <c r="C43" s="8">
        <v>-7206</v>
      </c>
      <c r="E43" s="13">
        <v>-5925</v>
      </c>
    </row>
    <row r="44" spans="2:5" ht="18" customHeight="1">
      <c r="B44" s="8" t="s">
        <v>156</v>
      </c>
      <c r="C44" s="12">
        <f>+C43</f>
        <v>-7206</v>
      </c>
      <c r="E44" s="12">
        <f>+E43</f>
        <v>-5925</v>
      </c>
    </row>
    <row r="45" ht="12.75">
      <c r="E45" s="13"/>
    </row>
    <row r="46" spans="2:5" ht="12.75">
      <c r="B46" s="82" t="s">
        <v>255</v>
      </c>
      <c r="C46" s="8">
        <f>+C44+C39+C29</f>
        <v>21602</v>
      </c>
      <c r="E46" s="8">
        <f>+E44+E39+E29</f>
        <v>7563</v>
      </c>
    </row>
    <row r="47" ht="12.75">
      <c r="E47" s="13"/>
    </row>
    <row r="48" spans="2:5" ht="12.75">
      <c r="B48" s="82" t="s">
        <v>221</v>
      </c>
      <c r="C48" s="8">
        <v>48508</v>
      </c>
      <c r="E48" s="13">
        <v>40945</v>
      </c>
    </row>
    <row r="49" spans="2:5" ht="12.75">
      <c r="B49" s="82"/>
      <c r="E49" s="13"/>
    </row>
    <row r="50" spans="2:5" ht="12.75">
      <c r="B50" s="82" t="s">
        <v>268</v>
      </c>
      <c r="C50" s="8">
        <v>-203</v>
      </c>
      <c r="E50" s="13">
        <v>0</v>
      </c>
    </row>
    <row r="51" ht="12.75">
      <c r="E51" s="13"/>
    </row>
    <row r="52" spans="2:5" ht="15" customHeight="1">
      <c r="B52" s="82" t="s">
        <v>222</v>
      </c>
      <c r="C52" s="12">
        <f>+C48+C46+C50</f>
        <v>69907</v>
      </c>
      <c r="E52" s="12">
        <f>+E48+E46</f>
        <v>48508</v>
      </c>
    </row>
    <row r="53" ht="12.75">
      <c r="E53" s="13"/>
    </row>
    <row r="54" ht="12.75">
      <c r="E54" s="13"/>
    </row>
    <row r="55" spans="2:6" ht="24" customHeight="1">
      <c r="B55" s="98" t="s">
        <v>201</v>
      </c>
      <c r="C55" s="98"/>
      <c r="D55" s="98"/>
      <c r="E55" s="98"/>
      <c r="F55" s="18"/>
    </row>
    <row r="56" spans="2:6" ht="12.75">
      <c r="B56" s="18"/>
      <c r="C56" s="18"/>
      <c r="D56" s="18"/>
      <c r="E56" s="18"/>
      <c r="F56" s="18"/>
    </row>
  </sheetData>
  <sheetProtection/>
  <mergeCells count="2">
    <mergeCell ref="B55:E55"/>
    <mergeCell ref="C9:E9"/>
  </mergeCells>
  <printOptions/>
  <pageMargins left="0.75" right="0.75" top="0.75" bottom="0.5" header="0.5" footer="0.5"/>
  <pageSetup fitToHeight="1" fitToWidth="1"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3:Y179"/>
  <sheetViews>
    <sheetView zoomScalePageLayoutView="0" workbookViewId="0" topLeftCell="A3">
      <selection activeCell="A3" sqref="A3:N3"/>
    </sheetView>
  </sheetViews>
  <sheetFormatPr defaultColWidth="9.140625" defaultRowHeight="12.75"/>
  <cols>
    <col min="1" max="1" width="4.140625" style="22" customWidth="1"/>
    <col min="2" max="2" width="3.140625" style="22" customWidth="1"/>
    <col min="3" max="3" width="3.8515625" style="22" customWidth="1"/>
    <col min="4" max="4" width="6.28125" style="22" customWidth="1"/>
    <col min="5" max="5" width="10.28125" style="22" customWidth="1"/>
    <col min="6" max="6" width="17.00390625" style="22" bestFit="1" customWidth="1"/>
    <col min="7" max="7" width="1.57421875" style="22" customWidth="1"/>
    <col min="8" max="8" width="15.140625" style="22" customWidth="1"/>
    <col min="9" max="9" width="1.57421875" style="22" customWidth="1"/>
    <col min="10" max="10" width="12.140625" style="22" customWidth="1"/>
    <col min="11" max="11" width="1.57421875" style="22" customWidth="1"/>
    <col min="12" max="12" width="11.421875" style="22" customWidth="1"/>
    <col min="13" max="13" width="1.57421875" style="22" customWidth="1"/>
    <col min="14" max="14" width="13.57421875" style="22" customWidth="1"/>
    <col min="15" max="19" width="9.140625" style="22" customWidth="1"/>
    <col min="20" max="20" width="9.7109375" style="22" bestFit="1" customWidth="1"/>
    <col min="21" max="21" width="11.421875" style="22" bestFit="1" customWidth="1"/>
    <col min="22" max="16384" width="9.140625" style="22" customWidth="1"/>
  </cols>
  <sheetData>
    <row r="3" spans="1:14" ht="15">
      <c r="A3" s="111" t="s">
        <v>44</v>
      </c>
      <c r="B3" s="111"/>
      <c r="C3" s="111"/>
      <c r="D3" s="111"/>
      <c r="E3" s="111"/>
      <c r="F3" s="111"/>
      <c r="G3" s="111"/>
      <c r="H3" s="111"/>
      <c r="I3" s="111"/>
      <c r="J3" s="111"/>
      <c r="K3" s="111"/>
      <c r="L3" s="111"/>
      <c r="M3" s="111"/>
      <c r="N3" s="112"/>
    </row>
    <row r="4" spans="1:14" ht="15">
      <c r="A4" s="113" t="s">
        <v>45</v>
      </c>
      <c r="B4" s="114"/>
      <c r="C4" s="114"/>
      <c r="D4" s="114"/>
      <c r="E4" s="114"/>
      <c r="F4" s="114"/>
      <c r="G4" s="114"/>
      <c r="H4" s="114"/>
      <c r="I4" s="114"/>
      <c r="J4" s="114"/>
      <c r="K4" s="114"/>
      <c r="L4" s="114"/>
      <c r="M4" s="114"/>
      <c r="N4" s="112"/>
    </row>
    <row r="5" spans="2:3" ht="15">
      <c r="B5" s="118" t="s">
        <v>46</v>
      </c>
      <c r="C5" s="118"/>
    </row>
    <row r="7" spans="2:7" ht="15">
      <c r="B7" s="23" t="s">
        <v>137</v>
      </c>
      <c r="C7" s="107" t="s">
        <v>93</v>
      </c>
      <c r="D7" s="107"/>
      <c r="E7" s="107"/>
      <c r="F7" s="107"/>
      <c r="G7" s="24"/>
    </row>
    <row r="8" spans="3:14" ht="43.5" customHeight="1">
      <c r="C8" s="108" t="s">
        <v>271</v>
      </c>
      <c r="D8" s="108"/>
      <c r="E8" s="108"/>
      <c r="F8" s="108"/>
      <c r="G8" s="108"/>
      <c r="H8" s="108"/>
      <c r="I8" s="108"/>
      <c r="J8" s="108"/>
      <c r="K8" s="108"/>
      <c r="L8" s="108"/>
      <c r="M8" s="108"/>
      <c r="N8" s="108"/>
    </row>
    <row r="9" spans="3:14" ht="15.75" customHeight="1">
      <c r="C9" s="58"/>
      <c r="D9" s="58"/>
      <c r="E9" s="58"/>
      <c r="F9" s="58"/>
      <c r="G9" s="58"/>
      <c r="H9" s="58"/>
      <c r="I9" s="58"/>
      <c r="J9" s="58"/>
      <c r="K9" s="58"/>
      <c r="L9" s="58"/>
      <c r="M9" s="58"/>
      <c r="N9" s="58"/>
    </row>
    <row r="10" spans="3:25" ht="60" customHeight="1">
      <c r="C10" s="108" t="s">
        <v>205</v>
      </c>
      <c r="D10" s="108"/>
      <c r="E10" s="108"/>
      <c r="F10" s="108"/>
      <c r="G10" s="108"/>
      <c r="H10" s="108"/>
      <c r="I10" s="108"/>
      <c r="J10" s="108"/>
      <c r="K10" s="108"/>
      <c r="L10" s="108"/>
      <c r="M10" s="108"/>
      <c r="N10" s="108"/>
      <c r="P10" s="63"/>
      <c r="Q10" s="63"/>
      <c r="R10" s="63"/>
      <c r="S10" s="63"/>
      <c r="T10" s="63"/>
      <c r="U10" s="63"/>
      <c r="V10" s="63"/>
      <c r="W10" s="63"/>
      <c r="X10" s="63"/>
      <c r="Y10" s="63"/>
    </row>
    <row r="12" spans="3:14" ht="30" customHeight="1">
      <c r="C12" s="108" t="s">
        <v>202</v>
      </c>
      <c r="D12" s="110"/>
      <c r="E12" s="110"/>
      <c r="F12" s="110"/>
      <c r="G12" s="110"/>
      <c r="H12" s="110"/>
      <c r="I12" s="110"/>
      <c r="J12" s="110"/>
      <c r="K12" s="110"/>
      <c r="L12" s="110"/>
      <c r="M12" s="110"/>
      <c r="N12" s="110"/>
    </row>
    <row r="13" spans="3:14" ht="15.75" customHeight="1">
      <c r="C13" s="59"/>
      <c r="D13" s="58"/>
      <c r="E13" s="58"/>
      <c r="F13" s="58"/>
      <c r="G13" s="58"/>
      <c r="H13" s="58"/>
      <c r="I13" s="58"/>
      <c r="J13" s="58"/>
      <c r="K13" s="58"/>
      <c r="L13" s="58"/>
      <c r="M13" s="58"/>
      <c r="N13" s="58"/>
    </row>
    <row r="14" spans="2:21" ht="15">
      <c r="B14" s="25" t="s">
        <v>120</v>
      </c>
      <c r="C14" s="117" t="s">
        <v>92</v>
      </c>
      <c r="D14" s="115"/>
      <c r="E14" s="115"/>
      <c r="F14" s="115"/>
      <c r="G14" s="115"/>
      <c r="H14" s="115"/>
      <c r="I14" s="115"/>
      <c r="J14" s="115"/>
      <c r="K14" s="115"/>
      <c r="L14" s="115"/>
      <c r="M14" s="115"/>
      <c r="N14" s="115"/>
      <c r="T14" s="27"/>
      <c r="U14" s="27"/>
    </row>
    <row r="15" spans="3:14" ht="28.5" customHeight="1">
      <c r="C15" s="108" t="s">
        <v>203</v>
      </c>
      <c r="D15" s="108"/>
      <c r="E15" s="108"/>
      <c r="F15" s="108"/>
      <c r="G15" s="108"/>
      <c r="H15" s="108"/>
      <c r="I15" s="108"/>
      <c r="J15" s="108"/>
      <c r="K15" s="108"/>
      <c r="L15" s="108"/>
      <c r="M15" s="108"/>
      <c r="N15" s="108"/>
    </row>
    <row r="16" ht="12.75" customHeight="1"/>
    <row r="17" spans="2:14" ht="15">
      <c r="B17" s="25" t="s">
        <v>136</v>
      </c>
      <c r="C17" s="107" t="s">
        <v>47</v>
      </c>
      <c r="D17" s="115"/>
      <c r="E17" s="115"/>
      <c r="F17" s="115"/>
      <c r="G17" s="115"/>
      <c r="H17" s="115"/>
      <c r="I17" s="115"/>
      <c r="J17" s="115"/>
      <c r="K17" s="115"/>
      <c r="L17" s="115"/>
      <c r="M17" s="115"/>
      <c r="N17" s="115"/>
    </row>
    <row r="18" spans="3:14" ht="14.25" customHeight="1">
      <c r="C18" s="116" t="s">
        <v>48</v>
      </c>
      <c r="D18" s="116"/>
      <c r="E18" s="116"/>
      <c r="F18" s="116"/>
      <c r="G18" s="116"/>
      <c r="H18" s="116"/>
      <c r="I18" s="116"/>
      <c r="J18" s="116"/>
      <c r="K18" s="116"/>
      <c r="L18" s="116"/>
      <c r="M18" s="116"/>
      <c r="N18" s="116"/>
    </row>
    <row r="19" ht="12.75" customHeight="1"/>
    <row r="20" spans="2:14" ht="15">
      <c r="B20" s="25" t="s">
        <v>172</v>
      </c>
      <c r="C20" s="107" t="s">
        <v>49</v>
      </c>
      <c r="D20" s="107"/>
      <c r="E20" s="107"/>
      <c r="F20" s="107"/>
      <c r="G20" s="107"/>
      <c r="H20" s="107"/>
      <c r="I20" s="107"/>
      <c r="J20" s="107"/>
      <c r="K20" s="107"/>
      <c r="L20" s="107"/>
      <c r="M20" s="107"/>
      <c r="N20" s="107"/>
    </row>
    <row r="21" spans="3:14" ht="29.25" customHeight="1">
      <c r="C21" s="108" t="s">
        <v>223</v>
      </c>
      <c r="D21" s="108"/>
      <c r="E21" s="108"/>
      <c r="F21" s="108"/>
      <c r="G21" s="108"/>
      <c r="H21" s="108"/>
      <c r="I21" s="108"/>
      <c r="J21" s="108"/>
      <c r="K21" s="108"/>
      <c r="L21" s="108"/>
      <c r="M21" s="108"/>
      <c r="N21" s="108"/>
    </row>
    <row r="23" spans="2:14" ht="15">
      <c r="B23" s="25" t="s">
        <v>135</v>
      </c>
      <c r="C23" s="107" t="s">
        <v>97</v>
      </c>
      <c r="D23" s="107"/>
      <c r="E23" s="107"/>
      <c r="F23" s="107"/>
      <c r="G23" s="107"/>
      <c r="H23" s="107"/>
      <c r="I23" s="107"/>
      <c r="J23" s="107"/>
      <c r="K23" s="107"/>
      <c r="L23" s="107"/>
      <c r="M23" s="107"/>
      <c r="N23" s="107"/>
    </row>
    <row r="24" spans="3:14" ht="28.5" customHeight="1">
      <c r="C24" s="108" t="s">
        <v>179</v>
      </c>
      <c r="D24" s="108"/>
      <c r="E24" s="108"/>
      <c r="F24" s="108"/>
      <c r="G24" s="108"/>
      <c r="H24" s="108"/>
      <c r="I24" s="108"/>
      <c r="J24" s="108"/>
      <c r="K24" s="108"/>
      <c r="L24" s="108"/>
      <c r="M24" s="108"/>
      <c r="N24" s="108"/>
    </row>
    <row r="26" spans="2:14" ht="15">
      <c r="B26" s="25" t="s">
        <v>134</v>
      </c>
      <c r="C26" s="107" t="s">
        <v>98</v>
      </c>
      <c r="D26" s="107"/>
      <c r="E26" s="107"/>
      <c r="F26" s="107"/>
      <c r="G26" s="107"/>
      <c r="H26" s="107"/>
      <c r="I26" s="107"/>
      <c r="J26" s="107"/>
      <c r="K26" s="107"/>
      <c r="L26" s="107"/>
      <c r="M26" s="107"/>
      <c r="N26" s="107"/>
    </row>
    <row r="27" spans="3:14" ht="29.25" customHeight="1">
      <c r="C27" s="108" t="s">
        <v>224</v>
      </c>
      <c r="D27" s="108"/>
      <c r="E27" s="108"/>
      <c r="F27" s="108"/>
      <c r="G27" s="108"/>
      <c r="H27" s="108"/>
      <c r="I27" s="108"/>
      <c r="J27" s="108"/>
      <c r="K27" s="108"/>
      <c r="L27" s="108"/>
      <c r="M27" s="108"/>
      <c r="N27" s="108"/>
    </row>
    <row r="29" spans="2:14" ht="15">
      <c r="B29" s="25" t="s">
        <v>133</v>
      </c>
      <c r="C29" s="107" t="s">
        <v>50</v>
      </c>
      <c r="D29" s="107"/>
      <c r="E29" s="107"/>
      <c r="F29" s="107"/>
      <c r="G29" s="107"/>
      <c r="H29" s="107"/>
      <c r="I29" s="107"/>
      <c r="J29" s="107"/>
      <c r="K29" s="107"/>
      <c r="L29" s="107"/>
      <c r="M29" s="107"/>
      <c r="N29" s="107"/>
    </row>
    <row r="30" spans="3:14" ht="30.75" customHeight="1">
      <c r="C30" s="108" t="s">
        <v>212</v>
      </c>
      <c r="D30" s="108"/>
      <c r="E30" s="108"/>
      <c r="F30" s="108"/>
      <c r="G30" s="108"/>
      <c r="H30" s="108"/>
      <c r="I30" s="108"/>
      <c r="J30" s="108"/>
      <c r="K30" s="108"/>
      <c r="L30" s="108"/>
      <c r="M30" s="108"/>
      <c r="N30" s="108"/>
    </row>
    <row r="32" spans="2:14" ht="15">
      <c r="B32" s="25" t="s">
        <v>132</v>
      </c>
      <c r="C32" s="106" t="s">
        <v>94</v>
      </c>
      <c r="D32" s="106"/>
      <c r="E32" s="106"/>
      <c r="F32" s="106"/>
      <c r="G32" s="106"/>
      <c r="H32" s="106"/>
      <c r="I32" s="106"/>
      <c r="J32" s="106"/>
      <c r="K32" s="106"/>
      <c r="L32" s="106"/>
      <c r="M32" s="106"/>
      <c r="N32" s="106"/>
    </row>
    <row r="33" spans="6:14" ht="47.25" customHeight="1">
      <c r="F33" s="57" t="s">
        <v>84</v>
      </c>
      <c r="G33" s="27"/>
      <c r="H33" s="56" t="s">
        <v>53</v>
      </c>
      <c r="I33" s="26"/>
      <c r="J33" s="57" t="s">
        <v>112</v>
      </c>
      <c r="K33" s="57"/>
      <c r="L33" s="57" t="s">
        <v>176</v>
      </c>
      <c r="M33" s="28"/>
      <c r="N33" s="56" t="s">
        <v>90</v>
      </c>
    </row>
    <row r="34" spans="6:14" ht="15">
      <c r="F34" s="41" t="s">
        <v>33</v>
      </c>
      <c r="H34" s="41" t="s">
        <v>33</v>
      </c>
      <c r="I34" s="26"/>
      <c r="J34" s="41" t="s">
        <v>33</v>
      </c>
      <c r="K34" s="41"/>
      <c r="L34" s="41" t="s">
        <v>33</v>
      </c>
      <c r="N34" s="41" t="s">
        <v>33</v>
      </c>
    </row>
    <row r="35" spans="3:9" ht="15">
      <c r="C35" s="29" t="s">
        <v>220</v>
      </c>
      <c r="D35" s="30"/>
      <c r="F35" s="41"/>
      <c r="H35" s="26"/>
      <c r="I35" s="26"/>
    </row>
    <row r="36" spans="3:6" ht="15">
      <c r="C36" s="29" t="s">
        <v>225</v>
      </c>
      <c r="D36" s="30"/>
      <c r="F36" s="41"/>
    </row>
    <row r="37" spans="3:6" ht="15">
      <c r="C37" s="29"/>
      <c r="D37" s="30"/>
      <c r="F37" s="41"/>
    </row>
    <row r="38" spans="3:6" ht="15">
      <c r="C38" s="75" t="s">
        <v>30</v>
      </c>
      <c r="D38" s="30"/>
      <c r="F38" s="41"/>
    </row>
    <row r="39" spans="3:14" ht="15">
      <c r="C39" s="22" t="s">
        <v>175</v>
      </c>
      <c r="F39" s="31">
        <v>89026</v>
      </c>
      <c r="G39" s="32"/>
      <c r="H39" s="31">
        <v>41094</v>
      </c>
      <c r="I39" s="32"/>
      <c r="J39" s="32">
        <v>175</v>
      </c>
      <c r="K39" s="32"/>
      <c r="L39" s="50">
        <v>0</v>
      </c>
      <c r="M39" s="32"/>
      <c r="N39" s="32">
        <f>+J39+H39+F39</f>
        <v>130295</v>
      </c>
    </row>
    <row r="40" spans="3:14" ht="15">
      <c r="C40" s="22" t="s">
        <v>173</v>
      </c>
      <c r="F40" s="50">
        <v>0</v>
      </c>
      <c r="G40" s="33"/>
      <c r="H40" s="52">
        <v>0</v>
      </c>
      <c r="I40" s="33"/>
      <c r="J40" s="50">
        <v>0</v>
      </c>
      <c r="K40" s="50"/>
      <c r="L40" s="50">
        <v>0</v>
      </c>
      <c r="M40" s="33"/>
      <c r="N40" s="51">
        <f>+J40+H40+F40</f>
        <v>0</v>
      </c>
    </row>
    <row r="41" spans="3:14" ht="15">
      <c r="C41" s="22" t="s">
        <v>177</v>
      </c>
      <c r="F41" s="53">
        <f>+F39</f>
        <v>89026</v>
      </c>
      <c r="G41" s="36"/>
      <c r="H41" s="35">
        <f>+H40+H39</f>
        <v>41094</v>
      </c>
      <c r="I41" s="36"/>
      <c r="J41" s="35">
        <f>+J40+J39</f>
        <v>175</v>
      </c>
      <c r="K41" s="35"/>
      <c r="L41" s="77">
        <f>+L40</f>
        <v>0</v>
      </c>
      <c r="M41" s="36"/>
      <c r="N41" s="35">
        <f>+L41+J41+H41+F41</f>
        <v>130295</v>
      </c>
    </row>
    <row r="42" ht="15">
      <c r="F42" s="41"/>
    </row>
    <row r="43" spans="3:6" ht="15">
      <c r="C43" s="75" t="s">
        <v>174</v>
      </c>
      <c r="F43" s="41"/>
    </row>
    <row r="44" spans="3:14" ht="15">
      <c r="C44" s="22" t="s">
        <v>91</v>
      </c>
      <c r="F44" s="31">
        <v>14580</v>
      </c>
      <c r="G44" s="32"/>
      <c r="H44" s="38">
        <v>5003</v>
      </c>
      <c r="I44" s="32"/>
      <c r="J44" s="34">
        <v>-16</v>
      </c>
      <c r="K44" s="34"/>
      <c r="L44" s="34">
        <v>0</v>
      </c>
      <c r="M44" s="32"/>
      <c r="N44" s="38">
        <f>SUM(F44:L44)</f>
        <v>19567</v>
      </c>
    </row>
    <row r="45" spans="3:15" ht="15">
      <c r="C45" s="22" t="s">
        <v>88</v>
      </c>
      <c r="F45" s="32"/>
      <c r="G45" s="32"/>
      <c r="H45" s="32"/>
      <c r="I45" s="32"/>
      <c r="J45" s="32"/>
      <c r="K45" s="32"/>
      <c r="L45" s="32"/>
      <c r="M45" s="32"/>
      <c r="N45" s="38">
        <v>2228</v>
      </c>
      <c r="O45" s="38"/>
    </row>
    <row r="46" spans="3:14" ht="15">
      <c r="C46" s="22" t="s">
        <v>89</v>
      </c>
      <c r="F46" s="32"/>
      <c r="G46" s="32"/>
      <c r="H46" s="32"/>
      <c r="I46" s="32"/>
      <c r="J46" s="32"/>
      <c r="K46" s="32"/>
      <c r="L46" s="32"/>
      <c r="M46" s="32"/>
      <c r="N46" s="38">
        <v>-5008</v>
      </c>
    </row>
    <row r="47" spans="3:14" ht="15">
      <c r="C47" s="22" t="s">
        <v>178</v>
      </c>
      <c r="F47" s="32"/>
      <c r="G47" s="32"/>
      <c r="H47" s="32"/>
      <c r="I47" s="32"/>
      <c r="J47" s="32"/>
      <c r="K47" s="32"/>
      <c r="L47" s="32"/>
      <c r="M47" s="32"/>
      <c r="N47" s="38">
        <v>0</v>
      </c>
    </row>
    <row r="48" spans="3:14" ht="15">
      <c r="C48" s="22" t="s">
        <v>31</v>
      </c>
      <c r="F48" s="32"/>
      <c r="G48" s="32"/>
      <c r="H48" s="32"/>
      <c r="I48" s="32"/>
      <c r="J48" s="32"/>
      <c r="K48" s="32"/>
      <c r="L48" s="32"/>
      <c r="M48" s="32"/>
      <c r="N48" s="39">
        <v>1</v>
      </c>
    </row>
    <row r="49" spans="3:14" ht="15">
      <c r="C49" s="22" t="s">
        <v>153</v>
      </c>
      <c r="F49" s="32"/>
      <c r="G49" s="32"/>
      <c r="H49" s="32"/>
      <c r="I49" s="32"/>
      <c r="J49" s="32"/>
      <c r="K49" s="32"/>
      <c r="L49" s="32"/>
      <c r="M49" s="32"/>
      <c r="N49" s="38">
        <f>SUM(N44:N48)</f>
        <v>16788</v>
      </c>
    </row>
    <row r="50" spans="3:14" ht="15">
      <c r="C50" s="22" t="s">
        <v>3</v>
      </c>
      <c r="F50" s="32"/>
      <c r="G50" s="32"/>
      <c r="H50" s="32"/>
      <c r="I50" s="32"/>
      <c r="J50" s="32"/>
      <c r="K50" s="32"/>
      <c r="L50" s="32"/>
      <c r="M50" s="32"/>
      <c r="N50" s="39">
        <v>-5318</v>
      </c>
    </row>
    <row r="51" spans="3:14" ht="15">
      <c r="C51" s="22" t="s">
        <v>226</v>
      </c>
      <c r="F51" s="32"/>
      <c r="G51" s="32"/>
      <c r="H51" s="32"/>
      <c r="I51" s="32"/>
      <c r="J51" s="32"/>
      <c r="K51" s="32"/>
      <c r="L51" s="32"/>
      <c r="M51" s="32"/>
      <c r="N51" s="37">
        <f>+N50+N49</f>
        <v>11470</v>
      </c>
    </row>
    <row r="53" spans="6:14" ht="15">
      <c r="F53" s="41"/>
      <c r="H53" s="41"/>
      <c r="I53" s="26"/>
      <c r="J53" s="41"/>
      <c r="K53" s="41"/>
      <c r="L53" s="41"/>
      <c r="N53" s="41"/>
    </row>
    <row r="54" spans="3:4" ht="15">
      <c r="C54" s="29" t="s">
        <v>220</v>
      </c>
      <c r="D54" s="30"/>
    </row>
    <row r="55" spans="3:4" ht="15">
      <c r="C55" s="29" t="s">
        <v>227</v>
      </c>
      <c r="D55" s="30"/>
    </row>
    <row r="56" spans="3:4" ht="15">
      <c r="C56" s="29"/>
      <c r="D56" s="30"/>
    </row>
    <row r="57" spans="3:4" ht="15">
      <c r="C57" s="75" t="s">
        <v>30</v>
      </c>
      <c r="D57" s="30"/>
    </row>
    <row r="58" spans="3:14" ht="15">
      <c r="C58" s="22" t="s">
        <v>175</v>
      </c>
      <c r="F58" s="32">
        <v>123343</v>
      </c>
      <c r="G58" s="32"/>
      <c r="H58" s="32">
        <v>41935</v>
      </c>
      <c r="I58" s="32"/>
      <c r="J58" s="32">
        <v>153</v>
      </c>
      <c r="K58" s="32"/>
      <c r="L58" s="50">
        <v>0</v>
      </c>
      <c r="M58" s="32"/>
      <c r="N58" s="32">
        <f>+J58+H58+F58</f>
        <v>165431</v>
      </c>
    </row>
    <row r="59" spans="3:14" ht="15">
      <c r="C59" s="22" t="s">
        <v>173</v>
      </c>
      <c r="F59" s="51">
        <v>0</v>
      </c>
      <c r="G59" s="27"/>
      <c r="H59" s="51">
        <v>0</v>
      </c>
      <c r="I59" s="51"/>
      <c r="J59" s="51">
        <v>0</v>
      </c>
      <c r="K59" s="51"/>
      <c r="L59" s="51">
        <v>0</v>
      </c>
      <c r="M59" s="27"/>
      <c r="N59" s="51">
        <f>+J59+H59+F59</f>
        <v>0</v>
      </c>
    </row>
    <row r="60" spans="3:14" ht="15">
      <c r="C60" s="22" t="s">
        <v>177</v>
      </c>
      <c r="F60" s="35">
        <f>+F58</f>
        <v>123343</v>
      </c>
      <c r="G60" s="36"/>
      <c r="H60" s="53">
        <f>+J59+H58</f>
        <v>41935</v>
      </c>
      <c r="I60" s="36"/>
      <c r="J60" s="53">
        <f>+N59+J58</f>
        <v>153</v>
      </c>
      <c r="K60" s="53"/>
      <c r="L60" s="78">
        <f>+L59+L58</f>
        <v>0</v>
      </c>
      <c r="M60" s="36"/>
      <c r="N60" s="35">
        <f>+N58</f>
        <v>165431</v>
      </c>
    </row>
    <row r="61" spans="6:14" ht="15">
      <c r="F61" s="38"/>
      <c r="G61" s="38"/>
      <c r="H61" s="38"/>
      <c r="I61" s="38"/>
      <c r="J61" s="38"/>
      <c r="K61" s="38"/>
      <c r="L61" s="38"/>
      <c r="M61" s="38"/>
      <c r="N61" s="38"/>
    </row>
    <row r="62" spans="3:14" ht="15">
      <c r="C62" s="75" t="s">
        <v>174</v>
      </c>
      <c r="F62" s="38"/>
      <c r="G62" s="38"/>
      <c r="H62" s="38"/>
      <c r="I62" s="38"/>
      <c r="J62" s="38"/>
      <c r="K62" s="38"/>
      <c r="L62" s="38"/>
      <c r="M62" s="38"/>
      <c r="N62" s="38"/>
    </row>
    <row r="63" spans="3:14" ht="15">
      <c r="C63" s="22" t="s">
        <v>91</v>
      </c>
      <c r="F63" s="38">
        <v>24062</v>
      </c>
      <c r="G63" s="38"/>
      <c r="H63" s="38">
        <v>6251</v>
      </c>
      <c r="I63" s="38"/>
      <c r="J63" s="38">
        <v>54</v>
      </c>
      <c r="K63" s="38"/>
      <c r="L63" s="38">
        <v>0</v>
      </c>
      <c r="M63" s="38"/>
      <c r="N63" s="38">
        <f>SUM(F63:M63)</f>
        <v>30367</v>
      </c>
    </row>
    <row r="64" spans="3:14" ht="15">
      <c r="C64" s="22" t="s">
        <v>88</v>
      </c>
      <c r="F64" s="38"/>
      <c r="G64" s="38"/>
      <c r="H64" s="38"/>
      <c r="I64" s="38"/>
      <c r="J64" s="38"/>
      <c r="K64" s="38"/>
      <c r="L64" s="38"/>
      <c r="M64" s="38"/>
      <c r="N64" s="38">
        <v>5008</v>
      </c>
    </row>
    <row r="65" spans="3:14" ht="15">
      <c r="C65" s="22" t="s">
        <v>89</v>
      </c>
      <c r="F65" s="38"/>
      <c r="G65" s="38"/>
      <c r="H65" s="38"/>
      <c r="I65" s="38"/>
      <c r="J65" s="38"/>
      <c r="K65" s="38"/>
      <c r="L65" s="38"/>
      <c r="M65" s="38"/>
      <c r="N65" s="38">
        <v>-2653</v>
      </c>
    </row>
    <row r="66" spans="3:14" ht="15">
      <c r="C66" s="22" t="s">
        <v>178</v>
      </c>
      <c r="F66" s="38"/>
      <c r="G66" s="38"/>
      <c r="H66" s="38"/>
      <c r="I66" s="38"/>
      <c r="J66" s="38"/>
      <c r="K66" s="38"/>
      <c r="L66" s="38"/>
      <c r="M66" s="38"/>
      <c r="N66" s="38">
        <v>0</v>
      </c>
    </row>
    <row r="67" spans="3:14" ht="15">
      <c r="C67" s="22" t="s">
        <v>31</v>
      </c>
      <c r="F67" s="38"/>
      <c r="G67" s="38"/>
      <c r="H67" s="38"/>
      <c r="I67" s="38"/>
      <c r="J67" s="38"/>
      <c r="K67" s="38"/>
      <c r="L67" s="38"/>
      <c r="M67" s="38"/>
      <c r="N67" s="38">
        <v>-69</v>
      </c>
    </row>
    <row r="68" spans="3:14" ht="15">
      <c r="C68" s="22" t="s">
        <v>153</v>
      </c>
      <c r="F68" s="38"/>
      <c r="G68" s="38"/>
      <c r="H68" s="38"/>
      <c r="I68" s="38"/>
      <c r="J68" s="38"/>
      <c r="K68" s="38"/>
      <c r="L68" s="38"/>
      <c r="M68" s="38"/>
      <c r="N68" s="40">
        <f>SUM(N63:N67)</f>
        <v>32653</v>
      </c>
    </row>
    <row r="69" spans="3:14" ht="15">
      <c r="C69" s="22" t="s">
        <v>3</v>
      </c>
      <c r="F69" s="38"/>
      <c r="G69" s="38"/>
      <c r="H69" s="38"/>
      <c r="I69" s="38"/>
      <c r="J69" s="38"/>
      <c r="K69" s="38"/>
      <c r="L69" s="38"/>
      <c r="M69" s="38"/>
      <c r="N69" s="39">
        <v>-8830</v>
      </c>
    </row>
    <row r="70" spans="3:14" ht="15">
      <c r="C70" s="22" t="s">
        <v>226</v>
      </c>
      <c r="F70" s="38"/>
      <c r="G70" s="38"/>
      <c r="H70" s="38"/>
      <c r="I70" s="38"/>
      <c r="J70" s="38"/>
      <c r="K70" s="38"/>
      <c r="L70" s="38"/>
      <c r="M70" s="38"/>
      <c r="N70" s="37">
        <f>+N69+N68</f>
        <v>23823</v>
      </c>
    </row>
    <row r="71" spans="6:14" ht="15">
      <c r="F71" s="38"/>
      <c r="G71" s="38"/>
      <c r="H71" s="38"/>
      <c r="I71" s="38"/>
      <c r="J71" s="38"/>
      <c r="K71" s="38"/>
      <c r="L71" s="38"/>
      <c r="M71" s="38"/>
      <c r="N71" s="38"/>
    </row>
    <row r="72" spans="2:14" ht="15">
      <c r="B72" s="25" t="s">
        <v>131</v>
      </c>
      <c r="C72" s="107" t="s">
        <v>79</v>
      </c>
      <c r="D72" s="107"/>
      <c r="E72" s="107"/>
      <c r="F72" s="107"/>
      <c r="G72" s="107"/>
      <c r="H72" s="107"/>
      <c r="I72" s="107"/>
      <c r="J72" s="107"/>
      <c r="K72" s="107"/>
      <c r="L72" s="107"/>
      <c r="M72" s="107"/>
      <c r="N72" s="107"/>
    </row>
    <row r="73" spans="3:14" ht="15">
      <c r="C73" s="108" t="s">
        <v>129</v>
      </c>
      <c r="D73" s="110"/>
      <c r="E73" s="110"/>
      <c r="F73" s="110"/>
      <c r="G73" s="110"/>
      <c r="H73" s="110"/>
      <c r="I73" s="110"/>
      <c r="J73" s="110"/>
      <c r="K73" s="110"/>
      <c r="L73" s="110"/>
      <c r="M73" s="110"/>
      <c r="N73" s="110"/>
    </row>
    <row r="74" spans="6:14" ht="15">
      <c r="F74" s="38"/>
      <c r="G74" s="38"/>
      <c r="H74" s="38"/>
      <c r="I74" s="38"/>
      <c r="J74" s="38"/>
      <c r="K74" s="38"/>
      <c r="L74" s="38"/>
      <c r="M74" s="38"/>
      <c r="N74" s="38"/>
    </row>
    <row r="75" spans="2:14" ht="15">
      <c r="B75" s="25" t="s">
        <v>130</v>
      </c>
      <c r="C75" s="107" t="s">
        <v>54</v>
      </c>
      <c r="D75" s="107"/>
      <c r="E75" s="107"/>
      <c r="F75" s="107"/>
      <c r="G75" s="107"/>
      <c r="H75" s="107"/>
      <c r="I75" s="107"/>
      <c r="J75" s="107"/>
      <c r="K75" s="107"/>
      <c r="L75" s="107"/>
      <c r="M75" s="107"/>
      <c r="N75" s="107"/>
    </row>
    <row r="76" spans="3:14" ht="30" customHeight="1">
      <c r="C76" s="108" t="s">
        <v>228</v>
      </c>
      <c r="D76" s="108"/>
      <c r="E76" s="108"/>
      <c r="F76" s="108"/>
      <c r="G76" s="108"/>
      <c r="H76" s="108"/>
      <c r="I76" s="108"/>
      <c r="J76" s="108"/>
      <c r="K76" s="108"/>
      <c r="L76" s="108"/>
      <c r="M76" s="108"/>
      <c r="N76" s="108"/>
    </row>
    <row r="78" spans="2:14" ht="15">
      <c r="B78" s="25" t="s">
        <v>189</v>
      </c>
      <c r="C78" s="107" t="s">
        <v>95</v>
      </c>
      <c r="D78" s="107"/>
      <c r="E78" s="107"/>
      <c r="F78" s="107"/>
      <c r="G78" s="107"/>
      <c r="H78" s="107"/>
      <c r="I78" s="107"/>
      <c r="J78" s="107"/>
      <c r="K78" s="107"/>
      <c r="L78" s="107"/>
      <c r="M78" s="107"/>
      <c r="N78" s="107"/>
    </row>
    <row r="79" spans="3:14" ht="15.75" customHeight="1">
      <c r="C79" s="108" t="s">
        <v>229</v>
      </c>
      <c r="D79" s="108"/>
      <c r="E79" s="108"/>
      <c r="F79" s="108"/>
      <c r="G79" s="108"/>
      <c r="H79" s="108"/>
      <c r="I79" s="108"/>
      <c r="J79" s="108"/>
      <c r="K79" s="108"/>
      <c r="L79" s="108"/>
      <c r="M79" s="108"/>
      <c r="N79" s="108"/>
    </row>
    <row r="80" spans="3:14" ht="18" customHeight="1">
      <c r="C80" s="58"/>
      <c r="D80" s="58"/>
      <c r="E80" s="58"/>
      <c r="F80" s="58"/>
      <c r="G80" s="58"/>
      <c r="H80" s="58"/>
      <c r="I80" s="58"/>
      <c r="J80" s="58"/>
      <c r="K80" s="58"/>
      <c r="L80" s="58"/>
      <c r="M80" s="58"/>
      <c r="N80" s="58"/>
    </row>
    <row r="81" spans="2:14" ht="15">
      <c r="B81" s="25" t="s">
        <v>138</v>
      </c>
      <c r="C81" s="107" t="s">
        <v>110</v>
      </c>
      <c r="D81" s="107"/>
      <c r="E81" s="107"/>
      <c r="F81" s="107"/>
      <c r="G81" s="107"/>
      <c r="H81" s="107"/>
      <c r="I81" s="107"/>
      <c r="J81" s="107"/>
      <c r="K81" s="107"/>
      <c r="L81" s="107"/>
      <c r="M81" s="107"/>
      <c r="N81" s="107"/>
    </row>
    <row r="82" spans="3:14" ht="30" customHeight="1">
      <c r="C82" s="109" t="s">
        <v>266</v>
      </c>
      <c r="D82" s="109"/>
      <c r="E82" s="109"/>
      <c r="F82" s="109"/>
      <c r="G82" s="109"/>
      <c r="H82" s="109"/>
      <c r="I82" s="109"/>
      <c r="J82" s="109"/>
      <c r="K82" s="109"/>
      <c r="L82" s="109"/>
      <c r="M82" s="109"/>
      <c r="N82" s="109"/>
    </row>
    <row r="84" spans="2:3" ht="15">
      <c r="B84" s="25" t="s">
        <v>139</v>
      </c>
      <c r="C84" s="30" t="s">
        <v>113</v>
      </c>
    </row>
    <row r="85" spans="2:14" ht="18" customHeight="1">
      <c r="B85" s="25"/>
      <c r="C85" s="108" t="s">
        <v>261</v>
      </c>
      <c r="D85" s="108"/>
      <c r="E85" s="108"/>
      <c r="F85" s="108"/>
      <c r="G85" s="108"/>
      <c r="H85" s="108"/>
      <c r="I85" s="108"/>
      <c r="J85" s="108"/>
      <c r="K85" s="108"/>
      <c r="L85" s="108"/>
      <c r="M85" s="108"/>
      <c r="N85" s="108"/>
    </row>
    <row r="86" spans="2:14" ht="15.75" customHeight="1">
      <c r="B86" s="25"/>
      <c r="C86" s="58"/>
      <c r="D86" s="58"/>
      <c r="E86" s="58"/>
      <c r="F86" s="58"/>
      <c r="G86" s="58"/>
      <c r="H86" s="58"/>
      <c r="I86" s="58"/>
      <c r="J86" s="58"/>
      <c r="K86" s="58"/>
      <c r="L86" s="94" t="s">
        <v>33</v>
      </c>
      <c r="M86" s="58"/>
      <c r="N86" s="58"/>
    </row>
    <row r="87" spans="2:14" ht="15.75" customHeight="1">
      <c r="B87" s="25"/>
      <c r="C87" s="108" t="s">
        <v>4</v>
      </c>
      <c r="D87" s="108"/>
      <c r="E87" s="108"/>
      <c r="F87" s="108"/>
      <c r="G87" s="58"/>
      <c r="H87" s="58"/>
      <c r="I87" s="58"/>
      <c r="J87" s="58"/>
      <c r="K87" s="58"/>
      <c r="L87" s="94"/>
      <c r="M87" s="58"/>
      <c r="N87" s="58"/>
    </row>
    <row r="88" spans="2:14" ht="15.75" customHeight="1">
      <c r="B88" s="25"/>
      <c r="C88" s="121" t="s">
        <v>262</v>
      </c>
      <c r="D88" s="108"/>
      <c r="E88" s="108"/>
      <c r="F88" s="108"/>
      <c r="G88" s="110"/>
      <c r="H88" s="110"/>
      <c r="I88" s="58"/>
      <c r="J88" s="58"/>
      <c r="K88" s="58"/>
      <c r="L88" s="95">
        <v>1485</v>
      </c>
      <c r="M88" s="58"/>
      <c r="N88" s="58"/>
    </row>
    <row r="89" spans="2:14" ht="15.75" customHeight="1">
      <c r="B89" s="25"/>
      <c r="C89" s="59"/>
      <c r="D89" s="58"/>
      <c r="E89" s="58"/>
      <c r="F89" s="58"/>
      <c r="G89" s="92"/>
      <c r="H89" s="92"/>
      <c r="I89" s="58"/>
      <c r="J89" s="58"/>
      <c r="K89" s="58"/>
      <c r="L89" s="96">
        <f>+L88</f>
        <v>1485</v>
      </c>
      <c r="M89" s="58"/>
      <c r="N89" s="58"/>
    </row>
    <row r="90" spans="2:3" ht="15">
      <c r="B90" s="25"/>
      <c r="C90" s="79"/>
    </row>
    <row r="91" spans="2:14" ht="15">
      <c r="B91" s="25" t="s">
        <v>140</v>
      </c>
      <c r="C91" s="107" t="s">
        <v>55</v>
      </c>
      <c r="D91" s="107"/>
      <c r="E91" s="107"/>
      <c r="F91" s="107"/>
      <c r="G91" s="107"/>
      <c r="H91" s="107"/>
      <c r="I91" s="107"/>
      <c r="J91" s="107"/>
      <c r="K91" s="107"/>
      <c r="L91" s="107"/>
      <c r="M91" s="107"/>
      <c r="N91" s="107"/>
    </row>
    <row r="92" spans="3:14" ht="62.25" customHeight="1">
      <c r="C92" s="122" t="s">
        <v>258</v>
      </c>
      <c r="D92" s="122"/>
      <c r="E92" s="122"/>
      <c r="F92" s="122"/>
      <c r="G92" s="122"/>
      <c r="H92" s="122"/>
      <c r="I92" s="122"/>
      <c r="J92" s="122"/>
      <c r="K92" s="122"/>
      <c r="L92" s="122"/>
      <c r="M92" s="122"/>
      <c r="N92" s="122"/>
    </row>
    <row r="93" spans="3:14" ht="48" customHeight="1">
      <c r="C93" s="122" t="s">
        <v>253</v>
      </c>
      <c r="D93" s="122"/>
      <c r="E93" s="122"/>
      <c r="F93" s="122"/>
      <c r="G93" s="122"/>
      <c r="H93" s="122"/>
      <c r="I93" s="122"/>
      <c r="J93" s="122"/>
      <c r="K93" s="122"/>
      <c r="L93" s="122"/>
      <c r="M93" s="122"/>
      <c r="N93" s="122"/>
    </row>
    <row r="94" spans="3:14" ht="46.5" customHeight="1">
      <c r="C94" s="122" t="s">
        <v>259</v>
      </c>
      <c r="D94" s="122"/>
      <c r="E94" s="122"/>
      <c r="F94" s="122"/>
      <c r="G94" s="122"/>
      <c r="H94" s="122"/>
      <c r="I94" s="122"/>
      <c r="J94" s="122"/>
      <c r="K94" s="122"/>
      <c r="L94" s="122"/>
      <c r="M94" s="122"/>
      <c r="N94" s="122"/>
    </row>
    <row r="95" spans="3:14" ht="44.25" customHeight="1">
      <c r="C95" s="108" t="s">
        <v>254</v>
      </c>
      <c r="D95" s="108"/>
      <c r="E95" s="108"/>
      <c r="F95" s="108"/>
      <c r="G95" s="108"/>
      <c r="H95" s="108"/>
      <c r="I95" s="108"/>
      <c r="J95" s="108"/>
      <c r="K95" s="108"/>
      <c r="L95" s="108"/>
      <c r="M95" s="108"/>
      <c r="N95" s="108"/>
    </row>
    <row r="96" ht="15" customHeight="1"/>
    <row r="97" spans="2:14" ht="15">
      <c r="B97" s="25" t="s">
        <v>141</v>
      </c>
      <c r="C97" s="107" t="s">
        <v>80</v>
      </c>
      <c r="D97" s="107"/>
      <c r="E97" s="107"/>
      <c r="F97" s="107"/>
      <c r="G97" s="107"/>
      <c r="H97" s="107"/>
      <c r="I97" s="107"/>
      <c r="J97" s="107"/>
      <c r="K97" s="107"/>
      <c r="L97" s="107"/>
      <c r="M97" s="107"/>
      <c r="N97" s="107"/>
    </row>
    <row r="98" spans="3:14" ht="45.75" customHeight="1">
      <c r="C98" s="108" t="s">
        <v>260</v>
      </c>
      <c r="D98" s="108"/>
      <c r="E98" s="108"/>
      <c r="F98" s="108"/>
      <c r="G98" s="108"/>
      <c r="H98" s="108"/>
      <c r="I98" s="108"/>
      <c r="J98" s="108"/>
      <c r="K98" s="108"/>
      <c r="L98" s="108"/>
      <c r="M98" s="108"/>
      <c r="N98" s="108"/>
    </row>
    <row r="99" ht="15" customHeight="1"/>
    <row r="100" spans="2:14" ht="15">
      <c r="B100" s="25" t="s">
        <v>142</v>
      </c>
      <c r="C100" s="107" t="s">
        <v>230</v>
      </c>
      <c r="D100" s="107"/>
      <c r="E100" s="107"/>
      <c r="F100" s="107"/>
      <c r="G100" s="107"/>
      <c r="H100" s="107"/>
      <c r="I100" s="107"/>
      <c r="J100" s="107"/>
      <c r="K100" s="107"/>
      <c r="L100" s="107"/>
      <c r="M100" s="107"/>
      <c r="N100" s="107"/>
    </row>
    <row r="101" spans="2:14" ht="105" customHeight="1">
      <c r="B101" s="25"/>
      <c r="C101" s="108" t="s">
        <v>267</v>
      </c>
      <c r="D101" s="108"/>
      <c r="E101" s="108"/>
      <c r="F101" s="108"/>
      <c r="G101" s="108"/>
      <c r="H101" s="108"/>
      <c r="I101" s="108"/>
      <c r="J101" s="108"/>
      <c r="K101" s="108"/>
      <c r="L101" s="108"/>
      <c r="M101" s="108"/>
      <c r="N101" s="108"/>
    </row>
    <row r="102" spans="2:14" ht="15">
      <c r="B102" s="25"/>
      <c r="C102" s="24"/>
      <c r="D102" s="24"/>
      <c r="E102" s="24"/>
      <c r="F102" s="24"/>
      <c r="G102" s="24"/>
      <c r="H102" s="24"/>
      <c r="I102" s="24"/>
      <c r="J102" s="24"/>
      <c r="K102" s="24"/>
      <c r="L102" s="24"/>
      <c r="M102" s="24"/>
      <c r="N102" s="24"/>
    </row>
    <row r="103" spans="2:14" ht="15">
      <c r="B103" s="25" t="s">
        <v>143</v>
      </c>
      <c r="C103" s="107" t="s">
        <v>167</v>
      </c>
      <c r="D103" s="107"/>
      <c r="E103" s="107"/>
      <c r="F103" s="107"/>
      <c r="G103" s="107"/>
      <c r="H103" s="107"/>
      <c r="I103" s="107"/>
      <c r="J103" s="107"/>
      <c r="K103" s="107"/>
      <c r="L103" s="107"/>
      <c r="M103" s="107"/>
      <c r="N103" s="107"/>
    </row>
    <row r="104" spans="3:14" ht="15" customHeight="1">
      <c r="C104" s="120" t="s">
        <v>168</v>
      </c>
      <c r="D104" s="120"/>
      <c r="E104" s="120"/>
      <c r="F104" s="120"/>
      <c r="G104" s="120"/>
      <c r="H104" s="120"/>
      <c r="I104" s="120"/>
      <c r="J104" s="120"/>
      <c r="K104" s="120"/>
      <c r="L104" s="120"/>
      <c r="M104" s="120"/>
      <c r="N104" s="120"/>
    </row>
    <row r="106" spans="2:14" ht="15">
      <c r="B106" s="25" t="s">
        <v>144</v>
      </c>
      <c r="C106" s="107" t="s">
        <v>3</v>
      </c>
      <c r="D106" s="107"/>
      <c r="E106" s="107"/>
      <c r="F106" s="107"/>
      <c r="G106" s="107"/>
      <c r="H106" s="107"/>
      <c r="I106" s="107"/>
      <c r="J106" s="107"/>
      <c r="K106" s="107"/>
      <c r="L106" s="107"/>
      <c r="M106" s="107"/>
      <c r="N106" s="107"/>
    </row>
    <row r="107" spans="3:14" ht="15">
      <c r="C107" s="118" t="s">
        <v>56</v>
      </c>
      <c r="D107" s="118"/>
      <c r="E107" s="118"/>
      <c r="F107" s="118"/>
      <c r="G107" s="118"/>
      <c r="H107" s="118"/>
      <c r="I107" s="118"/>
      <c r="J107" s="118"/>
      <c r="K107" s="118"/>
      <c r="L107" s="118"/>
      <c r="M107" s="118"/>
      <c r="N107" s="118"/>
    </row>
    <row r="108" spans="10:12" ht="15">
      <c r="J108" s="41" t="s">
        <v>67</v>
      </c>
      <c r="K108" s="42"/>
      <c r="L108" s="42" t="s">
        <v>109</v>
      </c>
    </row>
    <row r="109" spans="10:12" ht="15">
      <c r="J109" s="41" t="s">
        <v>68</v>
      </c>
      <c r="K109" s="41"/>
      <c r="L109" s="41" t="s">
        <v>68</v>
      </c>
    </row>
    <row r="110" spans="10:12" ht="15">
      <c r="J110" s="43" t="s">
        <v>215</v>
      </c>
      <c r="K110" s="43"/>
      <c r="L110" s="43" t="s">
        <v>215</v>
      </c>
    </row>
    <row r="111" spans="10:12" ht="15">
      <c r="J111" s="41" t="s">
        <v>33</v>
      </c>
      <c r="K111" s="41"/>
      <c r="L111" s="41" t="s">
        <v>33</v>
      </c>
    </row>
    <row r="112" spans="4:12" ht="15">
      <c r="D112" s="118" t="s">
        <v>57</v>
      </c>
      <c r="E112" s="118"/>
      <c r="I112" s="34"/>
      <c r="J112" s="34">
        <v>-346</v>
      </c>
      <c r="K112" s="34"/>
      <c r="L112" s="34">
        <v>3792</v>
      </c>
    </row>
    <row r="113" spans="4:12" ht="15">
      <c r="D113" s="93" t="s">
        <v>263</v>
      </c>
      <c r="E113" s="93"/>
      <c r="I113" s="34"/>
      <c r="J113" s="34" t="s">
        <v>264</v>
      </c>
      <c r="K113" s="34"/>
      <c r="L113" s="34">
        <v>51</v>
      </c>
    </row>
    <row r="114" spans="4:12" ht="15">
      <c r="D114" s="22" t="s">
        <v>9</v>
      </c>
      <c r="I114" s="34"/>
      <c r="J114" s="34">
        <v>990</v>
      </c>
      <c r="K114" s="34"/>
      <c r="L114" s="34">
        <v>1475</v>
      </c>
    </row>
    <row r="115" spans="9:12" ht="15">
      <c r="I115" s="44"/>
      <c r="J115" s="44">
        <f>SUM(J112:J114)</f>
        <v>644</v>
      </c>
      <c r="K115" s="76"/>
      <c r="L115" s="44">
        <f>SUM(L112:L114)</f>
        <v>5318</v>
      </c>
    </row>
    <row r="117" spans="3:14" ht="30.75" customHeight="1">
      <c r="C117" s="108" t="s">
        <v>208</v>
      </c>
      <c r="D117" s="108"/>
      <c r="E117" s="108"/>
      <c r="F117" s="108"/>
      <c r="G117" s="108"/>
      <c r="H117" s="108"/>
      <c r="I117" s="108"/>
      <c r="J117" s="108"/>
      <c r="K117" s="108"/>
      <c r="L117" s="108"/>
      <c r="M117" s="108"/>
      <c r="N117" s="108"/>
    </row>
    <row r="119" spans="2:14" ht="15">
      <c r="B119" s="25" t="s">
        <v>145</v>
      </c>
      <c r="C119" s="107" t="s">
        <v>111</v>
      </c>
      <c r="D119" s="107"/>
      <c r="E119" s="107"/>
      <c r="F119" s="107"/>
      <c r="G119" s="107"/>
      <c r="H119" s="107"/>
      <c r="I119" s="107"/>
      <c r="J119" s="107"/>
      <c r="K119" s="107"/>
      <c r="L119" s="107"/>
      <c r="M119" s="107"/>
      <c r="N119" s="107"/>
    </row>
    <row r="120" spans="3:14" ht="30.75" customHeight="1">
      <c r="C120" s="108" t="s">
        <v>231</v>
      </c>
      <c r="D120" s="108"/>
      <c r="E120" s="108"/>
      <c r="F120" s="108"/>
      <c r="G120" s="108"/>
      <c r="H120" s="108"/>
      <c r="I120" s="108"/>
      <c r="J120" s="108"/>
      <c r="K120" s="108"/>
      <c r="L120" s="108"/>
      <c r="M120" s="108"/>
      <c r="N120" s="108"/>
    </row>
    <row r="122" spans="2:14" ht="15">
      <c r="B122" s="25" t="s">
        <v>146</v>
      </c>
      <c r="C122" s="107" t="s">
        <v>106</v>
      </c>
      <c r="D122" s="115"/>
      <c r="E122" s="115"/>
      <c r="F122" s="115"/>
      <c r="G122" s="115"/>
      <c r="H122" s="115"/>
      <c r="I122" s="115"/>
      <c r="J122" s="115"/>
      <c r="K122" s="115"/>
      <c r="L122" s="115"/>
      <c r="M122" s="115"/>
      <c r="N122" s="115"/>
    </row>
    <row r="123" spans="3:4" ht="15">
      <c r="C123" s="45" t="s">
        <v>51</v>
      </c>
      <c r="D123" s="22" t="s">
        <v>232</v>
      </c>
    </row>
    <row r="124" ht="10.5" customHeight="1"/>
    <row r="125" ht="15">
      <c r="J125" s="43" t="s">
        <v>33</v>
      </c>
    </row>
    <row r="126" spans="4:10" ht="15">
      <c r="D126" s="22" t="s">
        <v>58</v>
      </c>
      <c r="H126" s="46"/>
      <c r="J126" s="91">
        <v>34446</v>
      </c>
    </row>
    <row r="127" spans="4:10" ht="15">
      <c r="D127" s="22" t="s">
        <v>59</v>
      </c>
      <c r="H127" s="46"/>
      <c r="J127" s="91">
        <v>29898</v>
      </c>
    </row>
    <row r="128" spans="4:10" ht="15">
      <c r="D128" s="22" t="s">
        <v>204</v>
      </c>
      <c r="H128" s="46"/>
      <c r="J128" s="91">
        <v>-7074</v>
      </c>
    </row>
    <row r="129" ht="8.25" customHeight="1"/>
    <row r="130" spans="3:4" ht="15">
      <c r="C130" s="45" t="s">
        <v>52</v>
      </c>
      <c r="D130" s="22" t="s">
        <v>233</v>
      </c>
    </row>
    <row r="131" ht="9.75" customHeight="1"/>
    <row r="132" ht="15">
      <c r="J132" s="43" t="s">
        <v>33</v>
      </c>
    </row>
    <row r="133" spans="4:10" ht="15">
      <c r="D133" s="22" t="s">
        <v>60</v>
      </c>
      <c r="H133" s="38"/>
      <c r="J133" s="91">
        <v>24985</v>
      </c>
    </row>
    <row r="134" spans="4:12" ht="15">
      <c r="D134" s="22" t="s">
        <v>61</v>
      </c>
      <c r="H134" s="38"/>
      <c r="J134" s="38">
        <v>24985</v>
      </c>
      <c r="K134" s="38"/>
      <c r="L134" s="38"/>
    </row>
    <row r="135" spans="4:10" ht="15">
      <c r="D135" s="22" t="s">
        <v>62</v>
      </c>
      <c r="J135" s="91">
        <v>27186</v>
      </c>
    </row>
    <row r="136" ht="11.25" customHeight="1"/>
    <row r="137" spans="2:14" ht="15">
      <c r="B137" s="25" t="s">
        <v>147</v>
      </c>
      <c r="C137" s="107" t="s">
        <v>63</v>
      </c>
      <c r="D137" s="107"/>
      <c r="E137" s="107"/>
      <c r="F137" s="107"/>
      <c r="G137" s="107"/>
      <c r="H137" s="107"/>
      <c r="I137" s="107"/>
      <c r="J137" s="107"/>
      <c r="K137" s="107"/>
      <c r="L137" s="107"/>
      <c r="M137" s="107"/>
      <c r="N137" s="107"/>
    </row>
    <row r="138" spans="3:14" ht="16.5" customHeight="1">
      <c r="C138" s="108" t="s">
        <v>105</v>
      </c>
      <c r="D138" s="108"/>
      <c r="E138" s="108"/>
      <c r="F138" s="108"/>
      <c r="G138" s="108"/>
      <c r="H138" s="108"/>
      <c r="I138" s="108"/>
      <c r="J138" s="108"/>
      <c r="K138" s="108"/>
      <c r="L138" s="108"/>
      <c r="M138" s="108"/>
      <c r="N138" s="108"/>
    </row>
    <row r="139" ht="11.25" customHeight="1"/>
    <row r="140" spans="2:14" ht="15">
      <c r="B140" s="25" t="s">
        <v>148</v>
      </c>
      <c r="C140" s="107" t="s">
        <v>64</v>
      </c>
      <c r="D140" s="107"/>
      <c r="E140" s="107"/>
      <c r="F140" s="107"/>
      <c r="G140" s="107"/>
      <c r="H140" s="107"/>
      <c r="I140" s="107"/>
      <c r="J140" s="107"/>
      <c r="K140" s="107"/>
      <c r="L140" s="107"/>
      <c r="M140" s="107"/>
      <c r="N140" s="107"/>
    </row>
    <row r="141" spans="3:14" ht="14.25" customHeight="1">
      <c r="C141" s="118" t="s">
        <v>234</v>
      </c>
      <c r="D141" s="118"/>
      <c r="E141" s="118"/>
      <c r="F141" s="118"/>
      <c r="G141" s="118"/>
      <c r="H141" s="118"/>
      <c r="I141" s="118"/>
      <c r="J141" s="118"/>
      <c r="K141" s="118"/>
      <c r="L141" s="118"/>
      <c r="M141" s="118"/>
      <c r="N141" s="118"/>
    </row>
    <row r="142" ht="11.25" customHeight="1"/>
    <row r="143" spans="2:14" ht="15">
      <c r="B143" s="25" t="s">
        <v>149</v>
      </c>
      <c r="C143" s="107" t="s">
        <v>99</v>
      </c>
      <c r="D143" s="107"/>
      <c r="E143" s="107"/>
      <c r="F143" s="107"/>
      <c r="G143" s="107"/>
      <c r="H143" s="107"/>
      <c r="I143" s="107"/>
      <c r="J143" s="107"/>
      <c r="K143" s="107"/>
      <c r="L143" s="107"/>
      <c r="M143" s="107"/>
      <c r="N143" s="107"/>
    </row>
    <row r="144" spans="3:14" ht="15">
      <c r="C144" s="118" t="s">
        <v>100</v>
      </c>
      <c r="D144" s="118"/>
      <c r="E144" s="118"/>
      <c r="F144" s="118"/>
      <c r="G144" s="118"/>
      <c r="H144" s="118"/>
      <c r="I144" s="118"/>
      <c r="J144" s="118"/>
      <c r="K144" s="118"/>
      <c r="L144" s="118"/>
      <c r="M144" s="118"/>
      <c r="N144" s="118"/>
    </row>
    <row r="145" ht="11.25" customHeight="1"/>
    <row r="146" spans="2:14" ht="15">
      <c r="B146" s="25" t="s">
        <v>150</v>
      </c>
      <c r="C146" s="107" t="s">
        <v>101</v>
      </c>
      <c r="D146" s="107"/>
      <c r="E146" s="107"/>
      <c r="F146" s="107"/>
      <c r="G146" s="107"/>
      <c r="H146" s="107"/>
      <c r="I146" s="107"/>
      <c r="J146" s="107"/>
      <c r="K146" s="107"/>
      <c r="L146" s="107"/>
      <c r="M146" s="107"/>
      <c r="N146" s="107"/>
    </row>
    <row r="147" spans="3:14" ht="15">
      <c r="C147" s="118" t="s">
        <v>65</v>
      </c>
      <c r="D147" s="118"/>
      <c r="E147" s="118"/>
      <c r="F147" s="118"/>
      <c r="G147" s="118"/>
      <c r="H147" s="118"/>
      <c r="I147" s="118"/>
      <c r="J147" s="118"/>
      <c r="K147" s="118"/>
      <c r="L147" s="118"/>
      <c r="M147" s="118"/>
      <c r="N147" s="118"/>
    </row>
    <row r="148" ht="11.25" customHeight="1"/>
    <row r="149" spans="2:14" ht="15">
      <c r="B149" s="25" t="s">
        <v>151</v>
      </c>
      <c r="C149" s="107" t="s">
        <v>66</v>
      </c>
      <c r="D149" s="107"/>
      <c r="E149" s="107"/>
      <c r="F149" s="107"/>
      <c r="G149" s="107"/>
      <c r="H149" s="107"/>
      <c r="I149" s="107"/>
      <c r="J149" s="107"/>
      <c r="K149" s="107"/>
      <c r="L149" s="107"/>
      <c r="M149" s="107"/>
      <c r="N149" s="107"/>
    </row>
    <row r="150" spans="2:14" ht="27.75" customHeight="1">
      <c r="B150" s="25"/>
      <c r="C150" s="89" t="s">
        <v>51</v>
      </c>
      <c r="D150" s="89" t="s">
        <v>237</v>
      </c>
      <c r="E150" s="108" t="s">
        <v>238</v>
      </c>
      <c r="F150" s="108"/>
      <c r="G150" s="108"/>
      <c r="H150" s="108"/>
      <c r="I150" s="108"/>
      <c r="J150" s="108"/>
      <c r="K150" s="108"/>
      <c r="L150" s="108"/>
      <c r="M150" s="108"/>
      <c r="N150" s="108"/>
    </row>
    <row r="151" spans="2:10" ht="15">
      <c r="B151" s="25"/>
      <c r="C151" s="24"/>
      <c r="D151" s="89" t="s">
        <v>239</v>
      </c>
      <c r="E151" s="22" t="s">
        <v>240</v>
      </c>
      <c r="I151" s="45" t="s">
        <v>241</v>
      </c>
      <c r="J151" s="25" t="s">
        <v>265</v>
      </c>
    </row>
    <row r="152" spans="2:10" ht="15">
      <c r="B152" s="25"/>
      <c r="C152" s="24"/>
      <c r="D152" s="45" t="s">
        <v>243</v>
      </c>
      <c r="E152" s="22" t="s">
        <v>244</v>
      </c>
      <c r="I152" s="45" t="s">
        <v>241</v>
      </c>
      <c r="J152" s="25" t="s">
        <v>242</v>
      </c>
    </row>
    <row r="153" spans="2:10" ht="15">
      <c r="B153" s="25"/>
      <c r="C153" s="24"/>
      <c r="D153" s="45" t="s">
        <v>245</v>
      </c>
      <c r="E153" s="22" t="s">
        <v>246</v>
      </c>
      <c r="I153" s="45" t="s">
        <v>241</v>
      </c>
      <c r="J153" s="22" t="s">
        <v>247</v>
      </c>
    </row>
    <row r="154" spans="2:14" ht="30.75" customHeight="1">
      <c r="B154" s="25"/>
      <c r="C154" s="24"/>
      <c r="D154" s="89" t="s">
        <v>248</v>
      </c>
      <c r="E154" s="108" t="s">
        <v>249</v>
      </c>
      <c r="F154" s="108"/>
      <c r="G154" s="108"/>
      <c r="H154" s="108"/>
      <c r="I154" s="108"/>
      <c r="J154" s="108"/>
      <c r="K154" s="108"/>
      <c r="L154" s="108"/>
      <c r="M154" s="108"/>
      <c r="N154" s="108"/>
    </row>
    <row r="155" spans="2:14" ht="6.75" customHeight="1">
      <c r="B155" s="25"/>
      <c r="C155" s="24"/>
      <c r="D155" s="24"/>
      <c r="E155" s="24"/>
      <c r="F155" s="24"/>
      <c r="G155" s="24"/>
      <c r="H155" s="24"/>
      <c r="I155" s="24"/>
      <c r="J155" s="24"/>
      <c r="K155" s="24"/>
      <c r="L155" s="24"/>
      <c r="M155" s="24"/>
      <c r="N155" s="24"/>
    </row>
    <row r="156" spans="2:14" ht="32.25" customHeight="1">
      <c r="B156" s="25"/>
      <c r="C156" s="108" t="s">
        <v>250</v>
      </c>
      <c r="D156" s="108"/>
      <c r="E156" s="108"/>
      <c r="F156" s="108"/>
      <c r="G156" s="108"/>
      <c r="H156" s="108"/>
      <c r="I156" s="108"/>
      <c r="J156" s="108"/>
      <c r="K156" s="108"/>
      <c r="L156" s="108"/>
      <c r="M156" s="108"/>
      <c r="N156" s="108"/>
    </row>
    <row r="157" spans="2:14" ht="9.75" customHeight="1">
      <c r="B157" s="25"/>
      <c r="C157" s="24"/>
      <c r="D157" s="24"/>
      <c r="E157" s="24"/>
      <c r="F157" s="24"/>
      <c r="G157" s="24"/>
      <c r="H157" s="24"/>
      <c r="I157" s="24"/>
      <c r="J157" s="24"/>
      <c r="K157" s="24"/>
      <c r="L157" s="24"/>
      <c r="M157" s="24"/>
      <c r="N157" s="24"/>
    </row>
    <row r="158" spans="2:14" ht="15">
      <c r="B158" s="25"/>
      <c r="C158" s="90" t="s">
        <v>52</v>
      </c>
      <c r="D158" s="58"/>
      <c r="E158" s="28" t="s">
        <v>251</v>
      </c>
      <c r="F158" s="58"/>
      <c r="G158" s="58"/>
      <c r="H158" s="58"/>
      <c r="I158" s="45" t="s">
        <v>241</v>
      </c>
      <c r="J158" s="25" t="s">
        <v>265</v>
      </c>
      <c r="M158" s="24"/>
      <c r="N158" s="24"/>
    </row>
    <row r="159" ht="14.25" customHeight="1"/>
    <row r="160" spans="2:14" ht="15">
      <c r="B160" s="25" t="s">
        <v>152</v>
      </c>
      <c r="C160" s="107" t="s">
        <v>96</v>
      </c>
      <c r="D160" s="107"/>
      <c r="E160" s="107"/>
      <c r="F160" s="107"/>
      <c r="G160" s="107"/>
      <c r="H160" s="107"/>
      <c r="I160" s="107"/>
      <c r="J160" s="107"/>
      <c r="K160" s="107"/>
      <c r="L160" s="107"/>
      <c r="M160" s="107"/>
      <c r="N160" s="107"/>
    </row>
    <row r="161" spans="2:14" ht="29.25" customHeight="1">
      <c r="B161" s="25"/>
      <c r="C161" s="108" t="s">
        <v>235</v>
      </c>
      <c r="D161" s="110"/>
      <c r="E161" s="110"/>
      <c r="F161" s="110"/>
      <c r="G161" s="110"/>
      <c r="H161" s="110"/>
      <c r="I161" s="110"/>
      <c r="J161" s="110"/>
      <c r="K161" s="110"/>
      <c r="L161" s="110"/>
      <c r="M161" s="110"/>
      <c r="N161" s="110"/>
    </row>
    <row r="162" spans="10:12" ht="15">
      <c r="J162" s="27" t="s">
        <v>67</v>
      </c>
      <c r="K162" s="42"/>
      <c r="L162" s="42" t="s">
        <v>109</v>
      </c>
    </row>
    <row r="163" spans="10:12" ht="15">
      <c r="J163" s="27" t="s">
        <v>68</v>
      </c>
      <c r="K163" s="27"/>
      <c r="L163" s="27" t="s">
        <v>68</v>
      </c>
    </row>
    <row r="164" spans="10:12" ht="15">
      <c r="J164" s="45" t="s">
        <v>215</v>
      </c>
      <c r="K164" s="45"/>
      <c r="L164" s="45" t="s">
        <v>215</v>
      </c>
    </row>
    <row r="165" spans="4:12" ht="15">
      <c r="D165" s="25" t="s">
        <v>169</v>
      </c>
      <c r="H165" s="25" t="s">
        <v>71</v>
      </c>
      <c r="I165" s="38"/>
      <c r="J165" s="38">
        <f>+'Income Statement'!C40</f>
        <v>6238</v>
      </c>
      <c r="K165" s="38"/>
      <c r="L165" s="38">
        <f>+'Income Statement'!F40</f>
        <v>11470</v>
      </c>
    </row>
    <row r="166" spans="4:12" ht="15">
      <c r="D166" s="25" t="s">
        <v>69</v>
      </c>
      <c r="I166" s="38"/>
      <c r="J166" s="38"/>
      <c r="K166" s="38"/>
      <c r="L166" s="38"/>
    </row>
    <row r="167" spans="4:12" ht="15">
      <c r="D167" s="25" t="s">
        <v>70</v>
      </c>
      <c r="H167" s="25" t="s">
        <v>72</v>
      </c>
      <c r="I167" s="38"/>
      <c r="J167" s="38">
        <v>80064</v>
      </c>
      <c r="K167" s="38"/>
      <c r="L167" s="38">
        <v>80064</v>
      </c>
    </row>
    <row r="168" spans="4:12" ht="15">
      <c r="D168" s="25" t="s">
        <v>73</v>
      </c>
      <c r="H168" s="25" t="s">
        <v>74</v>
      </c>
      <c r="J168" s="49">
        <f>+'Income Statement'!C46</f>
        <v>7.8</v>
      </c>
      <c r="K168" s="48"/>
      <c r="L168" s="48">
        <f>+'Income Statement'!F46</f>
        <v>14.3</v>
      </c>
    </row>
    <row r="170" spans="3:14" ht="30" customHeight="1">
      <c r="C170" s="108" t="s">
        <v>171</v>
      </c>
      <c r="D170" s="119"/>
      <c r="E170" s="119"/>
      <c r="F170" s="119"/>
      <c r="G170" s="119"/>
      <c r="H170" s="119"/>
      <c r="I170" s="119"/>
      <c r="J170" s="119"/>
      <c r="K170" s="119"/>
      <c r="L170" s="119"/>
      <c r="M170" s="119"/>
      <c r="N170" s="119"/>
    </row>
    <row r="171" ht="12.75" customHeight="1"/>
    <row r="173" ht="15">
      <c r="C173" s="22" t="s">
        <v>75</v>
      </c>
    </row>
    <row r="175" ht="15">
      <c r="C175" s="22" t="s">
        <v>76</v>
      </c>
    </row>
    <row r="176" ht="15">
      <c r="C176" s="22" t="s">
        <v>77</v>
      </c>
    </row>
    <row r="178" ht="15">
      <c r="C178" s="22" t="s">
        <v>78</v>
      </c>
    </row>
    <row r="179" ht="15">
      <c r="C179" s="25" t="s">
        <v>236</v>
      </c>
    </row>
  </sheetData>
  <sheetProtection/>
  <mergeCells count="64">
    <mergeCell ref="C94:N94"/>
    <mergeCell ref="C97:N97"/>
    <mergeCell ref="C92:N92"/>
    <mergeCell ref="C91:N91"/>
    <mergeCell ref="C93:N93"/>
    <mergeCell ref="C20:N20"/>
    <mergeCell ref="C161:N161"/>
    <mergeCell ref="C143:N143"/>
    <mergeCell ref="C120:N120"/>
    <mergeCell ref="C122:N122"/>
    <mergeCell ref="C140:N140"/>
    <mergeCell ref="C147:N147"/>
    <mergeCell ref="C119:N119"/>
    <mergeCell ref="C100:N100"/>
    <mergeCell ref="C88:H88"/>
    <mergeCell ref="D112:E112"/>
    <mergeCell ref="C160:N160"/>
    <mergeCell ref="C76:N76"/>
    <mergeCell ref="C106:N106"/>
    <mergeCell ref="C104:N104"/>
    <mergeCell ref="C103:N103"/>
    <mergeCell ref="C117:N117"/>
    <mergeCell ref="C107:N107"/>
    <mergeCell ref="C101:N101"/>
    <mergeCell ref="C87:F87"/>
    <mergeCell ref="C170:N170"/>
    <mergeCell ref="C144:N144"/>
    <mergeCell ref="C146:N146"/>
    <mergeCell ref="C137:N137"/>
    <mergeCell ref="C138:N138"/>
    <mergeCell ref="C141:N141"/>
    <mergeCell ref="C149:N149"/>
    <mergeCell ref="E150:N150"/>
    <mergeCell ref="E154:N154"/>
    <mergeCell ref="C156:N156"/>
    <mergeCell ref="A3:N3"/>
    <mergeCell ref="A4:N4"/>
    <mergeCell ref="C17:N17"/>
    <mergeCell ref="C18:N18"/>
    <mergeCell ref="C7:F7"/>
    <mergeCell ref="C8:N8"/>
    <mergeCell ref="C14:N14"/>
    <mergeCell ref="C12:N12"/>
    <mergeCell ref="B5:C5"/>
    <mergeCell ref="C10:N10"/>
    <mergeCell ref="C15:N15"/>
    <mergeCell ref="C23:N23"/>
    <mergeCell ref="C21:N21"/>
    <mergeCell ref="C98:N98"/>
    <mergeCell ref="C26:N26"/>
    <mergeCell ref="C78:N78"/>
    <mergeCell ref="C73:N73"/>
    <mergeCell ref="C24:N24"/>
    <mergeCell ref="C95:N95"/>
    <mergeCell ref="C27:N27"/>
    <mergeCell ref="C32:N32"/>
    <mergeCell ref="C72:N72"/>
    <mergeCell ref="C29:N29"/>
    <mergeCell ref="C30:N30"/>
    <mergeCell ref="C85:N85"/>
    <mergeCell ref="C75:N75"/>
    <mergeCell ref="C82:N82"/>
    <mergeCell ref="C81:N81"/>
    <mergeCell ref="C79:N79"/>
  </mergeCells>
  <printOptions/>
  <pageMargins left="0.25" right="0.75" top="0.75" bottom="0.5" header="0.5" footer="0.5"/>
  <pageSetup fitToHeight="1" fitToWidth="1" horizontalDpi="300" verticalDpi="300" orientation="portrait"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user</cp:lastModifiedBy>
  <cp:lastPrinted>2009-08-28T08:58:36Z</cp:lastPrinted>
  <dcterms:created xsi:type="dcterms:W3CDTF">2002-09-05T22:09:56Z</dcterms:created>
  <dcterms:modified xsi:type="dcterms:W3CDTF">2009-08-28T08:58:50Z</dcterms:modified>
  <cp:category/>
  <cp:version/>
  <cp:contentType/>
  <cp:contentStatus/>
</cp:coreProperties>
</file>